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Bereishit" sheetId="1" r:id="rId1"/>
    <sheet name="Shemos" sheetId="2" r:id="rId2"/>
    <sheet name="Vayikra" sheetId="3" r:id="rId3"/>
    <sheet name="Bamidbar" sheetId="4" r:id="rId4"/>
    <sheet name="Dvarim" sheetId="5" r:id="rId5"/>
    <sheet name="גיליון3" sheetId="6" r:id="rId6"/>
  </sheets>
  <definedNames/>
  <calcPr fullCalcOnLoad="1"/>
</workbook>
</file>

<file path=xl/sharedStrings.xml><?xml version="1.0" encoding="utf-8"?>
<sst xmlns="http://schemas.openxmlformats.org/spreadsheetml/2006/main" count="64" uniqueCount="52">
  <si>
    <t>BERESHEIT</t>
  </si>
  <si>
    <t>SHEMOT</t>
  </si>
  <si>
    <t>VAYIKRA</t>
  </si>
  <si>
    <t>BAMIDBAR</t>
  </si>
  <si>
    <t>DVARIM</t>
  </si>
  <si>
    <t>Chapter</t>
  </si>
  <si>
    <t>NOACH</t>
  </si>
  <si>
    <t>LECH LECHA</t>
  </si>
  <si>
    <t>VAYERA</t>
  </si>
  <si>
    <t>CHAYEI SARAH</t>
  </si>
  <si>
    <t>TOLDOT</t>
  </si>
  <si>
    <t>VAYEITZEI</t>
  </si>
  <si>
    <t>VAYISHLACH-VAYESHEV</t>
  </si>
  <si>
    <t>MIKETZ</t>
  </si>
  <si>
    <t>VAYIGASH-VAYECHI</t>
  </si>
  <si>
    <t>VA'ERA</t>
  </si>
  <si>
    <t>BO</t>
  </si>
  <si>
    <t>BESHALACH</t>
  </si>
  <si>
    <t>YITHRO</t>
  </si>
  <si>
    <t>MISHPATIM</t>
  </si>
  <si>
    <t>TERUMAH</t>
  </si>
  <si>
    <t>TETZAVEH</t>
  </si>
  <si>
    <t>KI THISA</t>
  </si>
  <si>
    <t>VAYAKHEL-PEKUDEY</t>
  </si>
  <si>
    <t>TZAV</t>
  </si>
  <si>
    <t>SHEMINI</t>
  </si>
  <si>
    <t>TAZRIA</t>
  </si>
  <si>
    <t>METZORAH</t>
  </si>
  <si>
    <t>ACHEREI MOT</t>
  </si>
  <si>
    <t>KEDUSHIN</t>
  </si>
  <si>
    <t>EMOR</t>
  </si>
  <si>
    <t>BEHAR</t>
  </si>
  <si>
    <t>BECHUKATHAI</t>
  </si>
  <si>
    <t>NASO</t>
  </si>
  <si>
    <t>BEHLOTHEKHA</t>
  </si>
  <si>
    <t>SHELACH</t>
  </si>
  <si>
    <t>KORACH</t>
  </si>
  <si>
    <t>CHUKATH</t>
  </si>
  <si>
    <t>BALAK</t>
  </si>
  <si>
    <t>PINCHAS</t>
  </si>
  <si>
    <t>MATTOTH</t>
  </si>
  <si>
    <t>MASSEY</t>
  </si>
  <si>
    <t>DEVARIM</t>
  </si>
  <si>
    <t>VAETCHANAN</t>
  </si>
  <si>
    <t>EKEV</t>
  </si>
  <si>
    <t>RE'EH</t>
  </si>
  <si>
    <t>SHOFTIM</t>
  </si>
  <si>
    <t>KI TITZEH</t>
  </si>
  <si>
    <t>KI THAVO</t>
  </si>
  <si>
    <t>NETZAVIM-VAYALECH</t>
  </si>
  <si>
    <t>HA'AZEINU</t>
  </si>
  <si>
    <t>VEZOT HABROCHAH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</si>
</sst>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13" ht="15">
      <c r="A1" s="1" t="s">
        <v>0</v>
      </c>
      <c r="G1" t="s">
        <v>2</v>
      </c>
      <c r="J1" t="s">
        <v>3</v>
      </c>
      <c r="M1" t="s">
        <v>4</v>
      </c>
    </row>
    <row r="2" ht="15">
      <c r="A2" s="1" t="s">
        <v>5</v>
      </c>
    </row>
    <row r="3" spans="1:4" ht="15">
      <c r="A3" s="1">
        <v>1</v>
      </c>
      <c r="B3">
        <v>31</v>
      </c>
      <c r="C3" s="2">
        <f aca="true" t="shared" si="0" ref="C3:C8">400*B3/146</f>
        <v>84.93150684931507</v>
      </c>
      <c r="D3" s="2">
        <f>2000+C3</f>
        <v>2084.931506849315</v>
      </c>
    </row>
    <row r="4" spans="1:4" ht="15">
      <c r="A4" s="1">
        <v>2</v>
      </c>
      <c r="B4">
        <v>25</v>
      </c>
      <c r="C4" s="2">
        <f t="shared" si="0"/>
        <v>68.4931506849315</v>
      </c>
      <c r="D4" s="2">
        <f>D3+C4</f>
        <v>2153.4246575342468</v>
      </c>
    </row>
    <row r="5" spans="1:4" ht="15">
      <c r="A5" s="1">
        <v>3</v>
      </c>
      <c r="B5">
        <v>24</v>
      </c>
      <c r="C5" s="2">
        <f t="shared" si="0"/>
        <v>65.75342465753425</v>
      </c>
      <c r="D5" s="2">
        <f>D4+C5</f>
        <v>2219.178082191781</v>
      </c>
    </row>
    <row r="6" spans="1:4" ht="15">
      <c r="A6" s="1">
        <v>4</v>
      </c>
      <c r="B6">
        <v>26</v>
      </c>
      <c r="C6" s="2">
        <f t="shared" si="0"/>
        <v>71.23287671232876</v>
      </c>
      <c r="D6" s="2">
        <f>D5+C6</f>
        <v>2290.4109589041095</v>
      </c>
    </row>
    <row r="7" spans="1:4" ht="15">
      <c r="A7" s="1">
        <v>5</v>
      </c>
      <c r="B7">
        <v>32</v>
      </c>
      <c r="C7" s="2">
        <f t="shared" si="0"/>
        <v>87.67123287671232</v>
      </c>
      <c r="D7" s="2">
        <f>D6+C7</f>
        <v>2378.0821917808216</v>
      </c>
    </row>
    <row r="8" spans="1:4" ht="15">
      <c r="A8" s="1">
        <v>6</v>
      </c>
      <c r="B8">
        <v>8</v>
      </c>
      <c r="C8" s="2">
        <f t="shared" si="0"/>
        <v>21.91780821917808</v>
      </c>
      <c r="D8" s="2">
        <f>D7+C8</f>
        <v>2399.9999999999995</v>
      </c>
    </row>
    <row r="9" spans="2:3" ht="15">
      <c r="B9">
        <f>SUM(B3:B8)</f>
        <v>146</v>
      </c>
      <c r="C9" s="2">
        <f>SUM(C3:C8)</f>
        <v>400.00000000000006</v>
      </c>
    </row>
    <row r="10" ht="15">
      <c r="A10" s="1" t="s">
        <v>6</v>
      </c>
    </row>
    <row r="11" spans="1:4" ht="15">
      <c r="A11" s="1">
        <v>6</v>
      </c>
      <c r="B11">
        <v>14</v>
      </c>
      <c r="C11" s="2">
        <f aca="true" t="shared" si="1" ref="C11:C16">400*B11/153</f>
        <v>36.60130718954248</v>
      </c>
      <c r="D11" s="2">
        <f>2400+C11</f>
        <v>2436.6013071895427</v>
      </c>
    </row>
    <row r="12" spans="1:4" ht="15">
      <c r="A12" s="1">
        <v>7</v>
      </c>
      <c r="B12">
        <v>24</v>
      </c>
      <c r="C12" s="2">
        <f t="shared" si="1"/>
        <v>62.745098039215684</v>
      </c>
      <c r="D12" s="2">
        <f>D11+C12</f>
        <v>2499.346405228758</v>
      </c>
    </row>
    <row r="13" spans="1:4" ht="15">
      <c r="A13" s="1">
        <v>8</v>
      </c>
      <c r="B13">
        <v>22</v>
      </c>
      <c r="C13" s="2">
        <f t="shared" si="1"/>
        <v>57.51633986928105</v>
      </c>
      <c r="D13" s="2">
        <f>D12+C13</f>
        <v>2556.8627450980393</v>
      </c>
    </row>
    <row r="14" spans="1:4" ht="15">
      <c r="A14" s="1">
        <v>9</v>
      </c>
      <c r="B14">
        <v>29</v>
      </c>
      <c r="C14" s="2">
        <f t="shared" si="1"/>
        <v>75.81699346405229</v>
      </c>
      <c r="D14" s="2">
        <f>D13+C14</f>
        <v>2632.6797385620916</v>
      </c>
    </row>
    <row r="15" spans="1:4" ht="15">
      <c r="A15" s="1">
        <v>10</v>
      </c>
      <c r="B15">
        <v>32</v>
      </c>
      <c r="C15" s="2">
        <f t="shared" si="1"/>
        <v>83.66013071895425</v>
      </c>
      <c r="D15" s="2">
        <f>D14+C15</f>
        <v>2716.339869281046</v>
      </c>
    </row>
    <row r="16" spans="1:4" ht="15">
      <c r="A16" s="1">
        <v>11</v>
      </c>
      <c r="B16">
        <v>32</v>
      </c>
      <c r="C16" s="2">
        <f t="shared" si="1"/>
        <v>83.66013071895425</v>
      </c>
      <c r="D16" s="2">
        <f>D15+C16</f>
        <v>2800.0000000000005</v>
      </c>
    </row>
    <row r="17" spans="2:3" ht="15">
      <c r="B17">
        <f>SUM(B11:B16)</f>
        <v>153</v>
      </c>
      <c r="C17" s="2">
        <f>SUM(C11:C16)</f>
        <v>399.99999999999994</v>
      </c>
    </row>
    <row r="18" ht="15">
      <c r="A18" s="1" t="s">
        <v>7</v>
      </c>
    </row>
    <row r="19" spans="1:4" ht="15">
      <c r="A19" s="1">
        <v>12</v>
      </c>
      <c r="B19">
        <v>20</v>
      </c>
      <c r="C19" s="2">
        <f aca="true" t="shared" si="2" ref="C19:C24">400*B19/126</f>
        <v>63.492063492063494</v>
      </c>
      <c r="D19" s="2">
        <f>2800+C19</f>
        <v>2863.4920634920636</v>
      </c>
    </row>
    <row r="20" spans="1:4" ht="15">
      <c r="A20" s="1">
        <v>13</v>
      </c>
      <c r="B20">
        <v>18</v>
      </c>
      <c r="C20" s="2">
        <f t="shared" si="2"/>
        <v>57.142857142857146</v>
      </c>
      <c r="D20" s="2">
        <f>D19+C20</f>
        <v>2920.634920634921</v>
      </c>
    </row>
    <row r="21" spans="1:4" ht="15">
      <c r="A21" s="1">
        <v>14</v>
      </c>
      <c r="B21">
        <v>24</v>
      </c>
      <c r="C21" s="2">
        <f t="shared" si="2"/>
        <v>76.19047619047619</v>
      </c>
      <c r="D21" s="2">
        <f>D20+C21</f>
        <v>2996.825396825397</v>
      </c>
    </row>
    <row r="22" spans="1:4" ht="15">
      <c r="A22" s="1">
        <v>15</v>
      </c>
      <c r="B22">
        <v>21</v>
      </c>
      <c r="C22" s="2">
        <f t="shared" si="2"/>
        <v>66.66666666666667</v>
      </c>
      <c r="D22" s="2">
        <f>D21+C22</f>
        <v>3063.4920634920636</v>
      </c>
    </row>
    <row r="23" spans="1:4" ht="15">
      <c r="A23" s="1">
        <v>16</v>
      </c>
      <c r="B23">
        <v>16</v>
      </c>
      <c r="C23" s="2">
        <f t="shared" si="2"/>
        <v>50.79365079365079</v>
      </c>
      <c r="D23" s="2">
        <f>D22+C23</f>
        <v>3114.285714285714</v>
      </c>
    </row>
    <row r="24" spans="1:4" ht="15">
      <c r="A24" s="1">
        <v>17</v>
      </c>
      <c r="B24">
        <v>27</v>
      </c>
      <c r="C24" s="2">
        <f t="shared" si="2"/>
        <v>85.71428571428571</v>
      </c>
      <c r="D24" s="2">
        <f>D23+C24</f>
        <v>3200</v>
      </c>
    </row>
    <row r="25" spans="2:3" ht="15">
      <c r="B25">
        <f>SUM(B19:B24)</f>
        <v>126</v>
      </c>
      <c r="C25" s="2">
        <f>SUM(C19:C24)</f>
        <v>400</v>
      </c>
    </row>
    <row r="26" ht="15">
      <c r="A26" s="1" t="s">
        <v>8</v>
      </c>
    </row>
    <row r="27" spans="1:4" ht="15">
      <c r="A27" s="1">
        <v>18</v>
      </c>
      <c r="B27">
        <v>33</v>
      </c>
      <c r="C27" s="2">
        <f>400*B27/147</f>
        <v>89.79591836734694</v>
      </c>
      <c r="D27" s="2">
        <f>3200+C27</f>
        <v>3289.795918367347</v>
      </c>
    </row>
    <row r="28" spans="1:4" ht="15">
      <c r="A28" s="1">
        <v>19</v>
      </c>
      <c r="B28">
        <v>38</v>
      </c>
      <c r="C28" s="2">
        <f>400*B28/147</f>
        <v>103.40136054421768</v>
      </c>
      <c r="D28" s="2">
        <f>D27+C28</f>
        <v>3393.197278911565</v>
      </c>
    </row>
    <row r="29" spans="1:4" ht="15">
      <c r="A29" s="1">
        <v>20</v>
      </c>
      <c r="B29">
        <v>18</v>
      </c>
      <c r="C29" s="2">
        <f>400*B29/147</f>
        <v>48.97959183673469</v>
      </c>
      <c r="D29" s="2">
        <f>D28+C29</f>
        <v>3442.1768707482993</v>
      </c>
    </row>
    <row r="30" spans="1:4" ht="15">
      <c r="A30" s="1">
        <v>21</v>
      </c>
      <c r="B30">
        <v>34</v>
      </c>
      <c r="C30" s="2">
        <f>400*B30/147</f>
        <v>92.51700680272108</v>
      </c>
      <c r="D30" s="2">
        <f>D29+C30</f>
        <v>3534.6938775510203</v>
      </c>
    </row>
    <row r="31" spans="1:4" ht="15">
      <c r="A31" s="1">
        <v>22</v>
      </c>
      <c r="B31">
        <v>24</v>
      </c>
      <c r="C31" s="2">
        <f>400*B31/147</f>
        <v>65.3061224489796</v>
      </c>
      <c r="D31" s="2">
        <f>D30+C31</f>
        <v>3600</v>
      </c>
    </row>
    <row r="32" spans="2:4" ht="15">
      <c r="B32">
        <f>SUM(B27:B31)</f>
        <v>147</v>
      </c>
      <c r="C32" s="2">
        <f>SUM(C27:C31)</f>
        <v>400</v>
      </c>
      <c r="D32" s="2"/>
    </row>
    <row r="33" ht="15">
      <c r="A33" s="1" t="s">
        <v>9</v>
      </c>
    </row>
    <row r="34" spans="1:4" ht="15">
      <c r="A34" s="1">
        <v>23</v>
      </c>
      <c r="B34">
        <v>20</v>
      </c>
      <c r="C34" s="2">
        <f>400*B34/105</f>
        <v>76.19047619047619</v>
      </c>
      <c r="D34" s="2">
        <f>3600+C34</f>
        <v>3676.190476190476</v>
      </c>
    </row>
    <row r="35" spans="1:4" ht="15">
      <c r="A35" s="1">
        <v>24</v>
      </c>
      <c r="B35">
        <v>67</v>
      </c>
      <c r="C35" s="2">
        <f>400*B35/105</f>
        <v>255.23809523809524</v>
      </c>
      <c r="D35" s="2">
        <f>D34+C35</f>
        <v>3931.4285714285716</v>
      </c>
    </row>
    <row r="36" spans="1:4" ht="15">
      <c r="A36" s="1">
        <v>25</v>
      </c>
      <c r="B36">
        <v>18</v>
      </c>
      <c r="C36" s="2">
        <f>400*B36/105</f>
        <v>68.57142857142857</v>
      </c>
      <c r="D36" s="2">
        <f>D35+C36</f>
        <v>4000</v>
      </c>
    </row>
    <row r="37" spans="2:4" ht="15">
      <c r="B37">
        <f>SUM(B34:B36)</f>
        <v>105</v>
      </c>
      <c r="C37" s="2">
        <f>SUM(C34:C36)</f>
        <v>400</v>
      </c>
      <c r="D37" s="2"/>
    </row>
    <row r="38" spans="1:4" ht="15">
      <c r="A38" s="1" t="s">
        <v>10</v>
      </c>
      <c r="D38" s="2"/>
    </row>
    <row r="39" spans="1:4" ht="15">
      <c r="A39" s="1">
        <v>25</v>
      </c>
      <c r="B39">
        <v>16</v>
      </c>
      <c r="C39" s="2">
        <f>400*B39/106</f>
        <v>60.37735849056604</v>
      </c>
      <c r="D39" s="2">
        <f>4000+C39</f>
        <v>4060.377358490566</v>
      </c>
    </row>
    <row r="40" spans="1:4" ht="15">
      <c r="A40" s="1">
        <v>26</v>
      </c>
      <c r="B40">
        <v>35</v>
      </c>
      <c r="C40" s="2">
        <f>400*B40/106</f>
        <v>132.0754716981132</v>
      </c>
      <c r="D40" s="2">
        <f>D39+C40</f>
        <v>4192.452830188679</v>
      </c>
    </row>
    <row r="41" spans="1:4" ht="15">
      <c r="A41" s="1">
        <v>27</v>
      </c>
      <c r="B41">
        <v>46</v>
      </c>
      <c r="C41" s="2">
        <f>400*B41/106</f>
        <v>173.58490566037736</v>
      </c>
      <c r="D41" s="2">
        <f>D40+C41</f>
        <v>4366.037735849057</v>
      </c>
    </row>
    <row r="42" spans="1:4" ht="15">
      <c r="A42" s="1">
        <v>28</v>
      </c>
      <c r="B42">
        <v>9</v>
      </c>
      <c r="C42" s="2">
        <f>400*B42/106</f>
        <v>33.9622641509434</v>
      </c>
      <c r="D42" s="2">
        <f>D41+C42</f>
        <v>4400</v>
      </c>
    </row>
    <row r="43" spans="2:4" ht="15">
      <c r="B43">
        <f>SUM(B39:B42)</f>
        <v>106</v>
      </c>
      <c r="C43" s="2">
        <f>SUM(C39:C42)</f>
        <v>400</v>
      </c>
      <c r="D43" s="2"/>
    </row>
    <row r="44" ht="15">
      <c r="A44" s="1" t="s">
        <v>11</v>
      </c>
    </row>
    <row r="45" spans="1:4" ht="15">
      <c r="A45" s="1">
        <v>28</v>
      </c>
      <c r="B45">
        <v>13</v>
      </c>
      <c r="C45" s="2">
        <f>400*B45/148</f>
        <v>35.13513513513514</v>
      </c>
      <c r="D45" s="2">
        <f>4400+C45</f>
        <v>4435.135135135135</v>
      </c>
    </row>
    <row r="46" spans="1:4" ht="15">
      <c r="A46" s="1">
        <v>29</v>
      </c>
      <c r="B46">
        <v>35</v>
      </c>
      <c r="C46" s="2">
        <f>400*B46/148</f>
        <v>94.5945945945946</v>
      </c>
      <c r="D46" s="2">
        <f>D45+C46</f>
        <v>4529.72972972973</v>
      </c>
    </row>
    <row r="47" spans="1:4" ht="15">
      <c r="A47" s="1">
        <v>30</v>
      </c>
      <c r="B47">
        <v>43</v>
      </c>
      <c r="C47" s="2">
        <f>400*B47/148</f>
        <v>116.21621621621621</v>
      </c>
      <c r="D47" s="2">
        <f>D46+C47</f>
        <v>4645.945945945946</v>
      </c>
    </row>
    <row r="48" spans="1:4" ht="15">
      <c r="A48" s="1">
        <v>31</v>
      </c>
      <c r="B48">
        <v>54</v>
      </c>
      <c r="C48" s="2">
        <f>400*B48/148</f>
        <v>145.94594594594594</v>
      </c>
      <c r="D48" s="2">
        <f>D47+C48</f>
        <v>4791.891891891892</v>
      </c>
    </row>
    <row r="49" spans="1:4" ht="15">
      <c r="A49" s="1">
        <v>32</v>
      </c>
      <c r="B49">
        <v>3</v>
      </c>
      <c r="C49" s="2">
        <f>400*B49/148</f>
        <v>8.108108108108109</v>
      </c>
      <c r="D49" s="2">
        <f>D48+C49</f>
        <v>4800</v>
      </c>
    </row>
    <row r="50" spans="2:3" ht="15">
      <c r="B50">
        <f>SUM(B45:B49)</f>
        <v>148</v>
      </c>
      <c r="C50" s="2">
        <f>SUM(C45:C49)</f>
        <v>400</v>
      </c>
    </row>
    <row r="51" ht="30">
      <c r="A51" s="1" t="s">
        <v>12</v>
      </c>
    </row>
    <row r="52" spans="1:4" ht="15">
      <c r="A52" s="1">
        <v>32</v>
      </c>
      <c r="B52">
        <v>30</v>
      </c>
      <c r="C52" s="2">
        <f>400*B52/265</f>
        <v>45.283018867924525</v>
      </c>
      <c r="D52" s="2">
        <f>4800+C52</f>
        <v>4845.2830188679245</v>
      </c>
    </row>
    <row r="53" spans="1:4" ht="15">
      <c r="A53" s="1">
        <v>33</v>
      </c>
      <c r="B53">
        <v>20</v>
      </c>
      <c r="C53" s="2">
        <f aca="true" t="shared" si="3" ref="C53:C60">400*B53/265</f>
        <v>30.18867924528302</v>
      </c>
      <c r="D53" s="2">
        <f>D52+C53</f>
        <v>4875.471698113208</v>
      </c>
    </row>
    <row r="54" spans="1:4" ht="15">
      <c r="A54" s="1">
        <v>34</v>
      </c>
      <c r="B54">
        <v>31</v>
      </c>
      <c r="C54" s="2">
        <f t="shared" si="3"/>
        <v>46.79245283018868</v>
      </c>
      <c r="D54" s="2">
        <f aca="true" t="shared" si="4" ref="D54:D60">D53+C54</f>
        <v>4922.264150943396</v>
      </c>
    </row>
    <row r="55" spans="1:4" ht="15">
      <c r="A55" s="1">
        <v>35</v>
      </c>
      <c r="B55">
        <v>29</v>
      </c>
      <c r="C55" s="2">
        <f t="shared" si="3"/>
        <v>43.77358490566038</v>
      </c>
      <c r="D55" s="2">
        <f t="shared" si="4"/>
        <v>4966.037735849057</v>
      </c>
    </row>
    <row r="56" spans="1:4" ht="15">
      <c r="A56" s="1">
        <v>36</v>
      </c>
      <c r="B56">
        <v>43</v>
      </c>
      <c r="C56" s="2">
        <f t="shared" si="3"/>
        <v>64.90566037735849</v>
      </c>
      <c r="D56" s="2">
        <f t="shared" si="4"/>
        <v>5030.943396226416</v>
      </c>
    </row>
    <row r="57" spans="1:4" ht="15">
      <c r="A57" s="1">
        <v>37</v>
      </c>
      <c r="B57">
        <v>36</v>
      </c>
      <c r="C57" s="2">
        <f t="shared" si="3"/>
        <v>54.339622641509436</v>
      </c>
      <c r="D57" s="2">
        <f t="shared" si="4"/>
        <v>5085.283018867925</v>
      </c>
    </row>
    <row r="58" spans="1:4" ht="15">
      <c r="A58" s="1">
        <v>38</v>
      </c>
      <c r="B58">
        <v>30</v>
      </c>
      <c r="C58" s="2">
        <f t="shared" si="3"/>
        <v>45.283018867924525</v>
      </c>
      <c r="D58" s="2">
        <f t="shared" si="4"/>
        <v>5130.56603773585</v>
      </c>
    </row>
    <row r="59" spans="1:4" ht="15">
      <c r="A59" s="1">
        <v>39</v>
      </c>
      <c r="B59">
        <v>23</v>
      </c>
      <c r="C59" s="2">
        <f t="shared" si="3"/>
        <v>34.716981132075475</v>
      </c>
      <c r="D59" s="2">
        <f t="shared" si="4"/>
        <v>5165.283018867925</v>
      </c>
    </row>
    <row r="60" spans="1:4" ht="15">
      <c r="A60" s="1">
        <v>40</v>
      </c>
      <c r="B60">
        <v>23</v>
      </c>
      <c r="C60" s="2">
        <f t="shared" si="3"/>
        <v>34.716981132075475</v>
      </c>
      <c r="D60" s="2">
        <f t="shared" si="4"/>
        <v>5200.000000000001</v>
      </c>
    </row>
    <row r="61" spans="2:3" ht="15">
      <c r="B61">
        <f>SUM(B52:B60)</f>
        <v>265</v>
      </c>
      <c r="C61" s="2">
        <f>400*B61/265</f>
        <v>400</v>
      </c>
    </row>
    <row r="62" ht="15">
      <c r="A62" s="1" t="s">
        <v>13</v>
      </c>
    </row>
    <row r="63" spans="1:4" ht="15">
      <c r="A63" s="1">
        <v>41</v>
      </c>
      <c r="B63">
        <v>57</v>
      </c>
      <c r="C63" s="2">
        <f>400*B63/146</f>
        <v>156.16438356164383</v>
      </c>
      <c r="D63" s="2">
        <f>5200+C63</f>
        <v>5356.164383561644</v>
      </c>
    </row>
    <row r="64" spans="1:4" ht="15">
      <c r="A64" s="1">
        <v>42</v>
      </c>
      <c r="B64">
        <v>38</v>
      </c>
      <c r="C64" s="2">
        <f>400*B64/146</f>
        <v>104.10958904109589</v>
      </c>
      <c r="D64" s="2">
        <f>D63+C64</f>
        <v>5460.27397260274</v>
      </c>
    </row>
    <row r="65" spans="1:4" ht="15">
      <c r="A65" s="1">
        <v>43</v>
      </c>
      <c r="B65">
        <v>34</v>
      </c>
      <c r="C65" s="2">
        <f>400*B65/146</f>
        <v>93.15068493150685</v>
      </c>
      <c r="D65" s="2">
        <f>D64+C65</f>
        <v>5553.424657534247</v>
      </c>
    </row>
    <row r="66" spans="1:4" ht="15">
      <c r="A66" s="1">
        <v>44</v>
      </c>
      <c r="B66">
        <v>17</v>
      </c>
      <c r="C66" s="2">
        <f>400*B66/146</f>
        <v>46.57534246575342</v>
      </c>
      <c r="D66" s="2">
        <f>D65+C66</f>
        <v>5600</v>
      </c>
    </row>
    <row r="67" spans="2:3" ht="15">
      <c r="B67">
        <f>SUM(B63:B66)</f>
        <v>146</v>
      </c>
      <c r="C67" s="2">
        <f>SUM(C63:C66)</f>
        <v>399.99999999999994</v>
      </c>
    </row>
    <row r="68" ht="30">
      <c r="A68" s="1" t="s">
        <v>14</v>
      </c>
    </row>
    <row r="69" spans="1:4" ht="15">
      <c r="A69" s="1">
        <v>44</v>
      </c>
      <c r="B69">
        <v>17</v>
      </c>
      <c r="C69" s="2">
        <f>400*B69/191</f>
        <v>35.602094240837694</v>
      </c>
      <c r="D69" s="2">
        <f>5600+C69</f>
        <v>5635.602094240838</v>
      </c>
    </row>
    <row r="70" spans="1:4" ht="15">
      <c r="A70" s="1">
        <v>45</v>
      </c>
      <c r="B70">
        <v>28</v>
      </c>
      <c r="C70" s="2">
        <f aca="true" t="shared" si="5" ref="C70:C76">400*B70/191</f>
        <v>58.638743455497384</v>
      </c>
      <c r="D70" s="2">
        <f>D69+C70</f>
        <v>5694.240837696335</v>
      </c>
    </row>
    <row r="71" spans="1:4" ht="15">
      <c r="A71" s="1">
        <v>46</v>
      </c>
      <c r="B71">
        <v>34</v>
      </c>
      <c r="C71" s="2">
        <f t="shared" si="5"/>
        <v>71.20418848167539</v>
      </c>
      <c r="D71" s="2">
        <f aca="true" t="shared" si="6" ref="D71:D76">D70+C71</f>
        <v>5765.44502617801</v>
      </c>
    </row>
    <row r="72" spans="1:4" ht="15">
      <c r="A72" s="1">
        <v>47</v>
      </c>
      <c r="B72">
        <v>27</v>
      </c>
      <c r="C72" s="2">
        <f t="shared" si="5"/>
        <v>56.544502617801044</v>
      </c>
      <c r="D72" s="2">
        <f t="shared" si="6"/>
        <v>5821.989528795812</v>
      </c>
    </row>
    <row r="73" spans="1:4" ht="15">
      <c r="A73" s="1">
        <v>47</v>
      </c>
      <c r="B73">
        <v>4</v>
      </c>
      <c r="C73" s="2">
        <f t="shared" si="5"/>
        <v>8.37696335078534</v>
      </c>
      <c r="D73" s="2">
        <f t="shared" si="6"/>
        <v>5830.366492146597</v>
      </c>
    </row>
    <row r="74" spans="1:4" ht="15">
      <c r="A74" s="1">
        <v>48</v>
      </c>
      <c r="B74">
        <v>22</v>
      </c>
      <c r="C74" s="2">
        <f t="shared" si="5"/>
        <v>46.07329842931937</v>
      </c>
      <c r="D74" s="2">
        <f t="shared" si="6"/>
        <v>5876.439790575916</v>
      </c>
    </row>
    <row r="75" spans="1:4" ht="15">
      <c r="A75" s="1">
        <v>49</v>
      </c>
      <c r="B75">
        <v>33</v>
      </c>
      <c r="C75" s="2">
        <f t="shared" si="5"/>
        <v>69.10994764397905</v>
      </c>
      <c r="D75" s="2">
        <f t="shared" si="6"/>
        <v>5945.5497382198955</v>
      </c>
    </row>
    <row r="76" spans="1:4" ht="15">
      <c r="A76" s="1">
        <v>50</v>
      </c>
      <c r="B76">
        <v>26</v>
      </c>
      <c r="C76" s="2">
        <f t="shared" si="5"/>
        <v>54.45026178010471</v>
      </c>
      <c r="D76" s="2">
        <f t="shared" si="6"/>
        <v>6000</v>
      </c>
    </row>
    <row r="77" spans="2:4" ht="15">
      <c r="B77">
        <f>SUM(B69:B76)</f>
        <v>191</v>
      </c>
      <c r="C77" s="2">
        <f>SUM(C69:C76)</f>
        <v>400</v>
      </c>
      <c r="D7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7">
      <selection activeCell="C60" sqref="C60:C65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13" ht="15">
      <c r="A1" s="1" t="s">
        <v>1</v>
      </c>
      <c r="G1" t="s">
        <v>2</v>
      </c>
      <c r="J1" t="s">
        <v>3</v>
      </c>
      <c r="M1" t="s">
        <v>4</v>
      </c>
    </row>
    <row r="2" ht="15">
      <c r="A2" s="1" t="s">
        <v>5</v>
      </c>
    </row>
    <row r="3" spans="1:4" ht="15">
      <c r="A3" s="1">
        <v>1</v>
      </c>
      <c r="B3">
        <v>22</v>
      </c>
      <c r="C3" s="2">
        <f aca="true" t="shared" si="0" ref="C3:C8">400*B3/124</f>
        <v>70.96774193548387</v>
      </c>
      <c r="D3" s="2">
        <f>2000+C3</f>
        <v>2070.967741935484</v>
      </c>
    </row>
    <row r="4" spans="1:4" ht="15">
      <c r="A4" s="1">
        <v>2</v>
      </c>
      <c r="B4">
        <v>25</v>
      </c>
      <c r="C4" s="2">
        <f t="shared" si="0"/>
        <v>80.64516129032258</v>
      </c>
      <c r="D4" s="2">
        <f>D3+C4</f>
        <v>2151.6129032258063</v>
      </c>
    </row>
    <row r="5" spans="1:4" ht="15">
      <c r="A5" s="1">
        <v>3</v>
      </c>
      <c r="B5">
        <v>22</v>
      </c>
      <c r="C5" s="2">
        <f t="shared" si="0"/>
        <v>70.96774193548387</v>
      </c>
      <c r="D5" s="2">
        <f>D4+C5</f>
        <v>2222.5806451612902</v>
      </c>
    </row>
    <row r="6" spans="1:4" ht="15">
      <c r="A6" s="1">
        <v>4</v>
      </c>
      <c r="B6">
        <v>31</v>
      </c>
      <c r="C6" s="2">
        <f t="shared" si="0"/>
        <v>100</v>
      </c>
      <c r="D6" s="2">
        <f>D5+C6</f>
        <v>2322.5806451612902</v>
      </c>
    </row>
    <row r="7" spans="1:4" ht="15">
      <c r="A7" s="1">
        <v>5</v>
      </c>
      <c r="B7">
        <v>23</v>
      </c>
      <c r="C7" s="2">
        <f t="shared" si="0"/>
        <v>74.19354838709677</v>
      </c>
      <c r="D7" s="2">
        <f>D6+C7</f>
        <v>2396.774193548387</v>
      </c>
    </row>
    <row r="8" spans="1:4" ht="15">
      <c r="A8" s="1">
        <v>6</v>
      </c>
      <c r="B8">
        <v>1</v>
      </c>
      <c r="C8" s="2">
        <f t="shared" si="0"/>
        <v>3.225806451612903</v>
      </c>
      <c r="D8" s="2">
        <f>D7+C8</f>
        <v>2399.9999999999995</v>
      </c>
    </row>
    <row r="9" spans="2:3" ht="15">
      <c r="B9">
        <f>SUM(B3:B8)</f>
        <v>124</v>
      </c>
      <c r="C9" s="2">
        <f>SUM(C3:C8)</f>
        <v>400.00000000000006</v>
      </c>
    </row>
    <row r="10" ht="15">
      <c r="A10" s="1" t="s">
        <v>15</v>
      </c>
    </row>
    <row r="11" spans="1:4" ht="15">
      <c r="A11" s="1">
        <v>6</v>
      </c>
      <c r="B11">
        <v>29</v>
      </c>
      <c r="C11" s="2">
        <f>400*B11/121</f>
        <v>95.86776859504133</v>
      </c>
      <c r="D11" s="2">
        <f>2400+C11</f>
        <v>2495.8677685950415</v>
      </c>
    </row>
    <row r="12" spans="1:4" ht="15">
      <c r="A12" s="1">
        <v>7</v>
      </c>
      <c r="B12">
        <v>29</v>
      </c>
      <c r="C12" s="2">
        <f>400*B12/121</f>
        <v>95.86776859504133</v>
      </c>
      <c r="D12" s="2">
        <f>D11+C12</f>
        <v>2591.735537190083</v>
      </c>
    </row>
    <row r="13" spans="1:4" ht="15">
      <c r="A13" s="1">
        <v>8</v>
      </c>
      <c r="B13">
        <v>28</v>
      </c>
      <c r="C13" s="2">
        <f>400*B13/121</f>
        <v>92.56198347107438</v>
      </c>
      <c r="D13" s="2">
        <f>D12+C13</f>
        <v>2684.2975206611573</v>
      </c>
    </row>
    <row r="14" spans="1:4" ht="15">
      <c r="A14" s="1">
        <v>9</v>
      </c>
      <c r="B14">
        <v>35</v>
      </c>
      <c r="C14" s="2">
        <f>400*B14/121</f>
        <v>115.70247933884298</v>
      </c>
      <c r="D14" s="2">
        <f>D13+C14</f>
        <v>2800</v>
      </c>
    </row>
    <row r="15" spans="2:3" ht="15">
      <c r="B15">
        <f>SUM(B11:B14)</f>
        <v>121</v>
      </c>
      <c r="C15" s="2">
        <f>SUM(C11:C14)</f>
        <v>400</v>
      </c>
    </row>
    <row r="16" ht="15">
      <c r="A16" s="1" t="s">
        <v>16</v>
      </c>
    </row>
    <row r="17" spans="1:4" ht="15">
      <c r="A17" s="1">
        <v>10</v>
      </c>
      <c r="B17">
        <v>29</v>
      </c>
      <c r="C17" s="2">
        <f>400*B17/106</f>
        <v>109.43396226415095</v>
      </c>
      <c r="D17" s="2">
        <f>2800+C17</f>
        <v>2909.433962264151</v>
      </c>
    </row>
    <row r="18" spans="1:4" ht="15">
      <c r="A18" s="1">
        <v>11</v>
      </c>
      <c r="B18">
        <v>10</v>
      </c>
      <c r="C18" s="2">
        <f>400*B18/106</f>
        <v>37.735849056603776</v>
      </c>
      <c r="D18" s="2">
        <f>D17+C18</f>
        <v>2947.169811320755</v>
      </c>
    </row>
    <row r="19" spans="1:4" ht="15">
      <c r="A19" s="1">
        <v>12</v>
      </c>
      <c r="B19">
        <v>51</v>
      </c>
      <c r="C19" s="2">
        <f>400*B19/106</f>
        <v>192.45283018867926</v>
      </c>
      <c r="D19" s="2">
        <f>D18+C19</f>
        <v>3139.6226415094343</v>
      </c>
    </row>
    <row r="20" spans="1:4" ht="15">
      <c r="A20" s="1">
        <v>13</v>
      </c>
      <c r="B20">
        <v>16</v>
      </c>
      <c r="C20" s="2">
        <f>400*B20/106</f>
        <v>60.37735849056604</v>
      </c>
      <c r="D20" s="2">
        <f>D19+C20</f>
        <v>3200.0000000000005</v>
      </c>
    </row>
    <row r="21" spans="2:3" ht="15">
      <c r="B21">
        <f>SUM(B17:B20)</f>
        <v>106</v>
      </c>
      <c r="C21" s="2">
        <f>SUM(C19:C20)</f>
        <v>252.83018867924528</v>
      </c>
    </row>
    <row r="22" ht="15">
      <c r="A22" s="1" t="s">
        <v>17</v>
      </c>
    </row>
    <row r="23" spans="1:4" ht="15">
      <c r="A23" s="1">
        <v>13</v>
      </c>
      <c r="B23">
        <v>6</v>
      </c>
      <c r="C23" s="2">
        <f>400*B23/116</f>
        <v>20.689655172413794</v>
      </c>
      <c r="D23" s="2">
        <f>3200+C23</f>
        <v>3220.689655172414</v>
      </c>
    </row>
    <row r="24" spans="1:4" ht="15">
      <c r="A24" s="1">
        <v>14</v>
      </c>
      <c r="B24">
        <v>31</v>
      </c>
      <c r="C24" s="2">
        <f>400*B24/116</f>
        <v>106.89655172413794</v>
      </c>
      <c r="D24" s="2">
        <f>D23+C24</f>
        <v>3327.586206896552</v>
      </c>
    </row>
    <row r="25" spans="1:4" ht="15">
      <c r="A25" s="1">
        <v>15</v>
      </c>
      <c r="B25">
        <v>27</v>
      </c>
      <c r="C25" s="2">
        <f>400*B25/116</f>
        <v>93.10344827586206</v>
      </c>
      <c r="D25" s="2">
        <f>D24+C25</f>
        <v>3420.689655172414</v>
      </c>
    </row>
    <row r="26" spans="1:4" ht="15">
      <c r="A26" s="1">
        <v>16</v>
      </c>
      <c r="B26">
        <v>36</v>
      </c>
      <c r="C26" s="2">
        <f>400*B26/116</f>
        <v>124.13793103448276</v>
      </c>
      <c r="D26" s="2">
        <f>D25+C26</f>
        <v>3544.8275862068967</v>
      </c>
    </row>
    <row r="27" spans="1:4" ht="15">
      <c r="A27" s="1">
        <v>17</v>
      </c>
      <c r="B27">
        <v>16</v>
      </c>
      <c r="C27" s="2">
        <f>400*B27/116</f>
        <v>55.172413793103445</v>
      </c>
      <c r="D27" s="2">
        <f>D26+C27</f>
        <v>3600</v>
      </c>
    </row>
    <row r="28" spans="2:4" ht="15">
      <c r="B28">
        <f>SUM(B23:B27)</f>
        <v>116</v>
      </c>
      <c r="C28" s="2">
        <f>SUM(C23:C27)</f>
        <v>399.99999999999994</v>
      </c>
      <c r="D28" s="2"/>
    </row>
    <row r="29" ht="15">
      <c r="A29" s="1" t="s">
        <v>18</v>
      </c>
    </row>
    <row r="30" spans="1:4" ht="15">
      <c r="A30" s="1">
        <v>18</v>
      </c>
      <c r="B30">
        <v>27</v>
      </c>
      <c r="C30" s="2">
        <f>400*B30/75</f>
        <v>144</v>
      </c>
      <c r="D30" s="2">
        <f>3600+C30</f>
        <v>3744</v>
      </c>
    </row>
    <row r="31" spans="1:4" ht="15">
      <c r="A31" s="1">
        <v>19</v>
      </c>
      <c r="B31">
        <v>25</v>
      </c>
      <c r="C31" s="2">
        <f>400*B31/75</f>
        <v>133.33333333333334</v>
      </c>
      <c r="D31" s="2">
        <f>D30+C31</f>
        <v>3877.3333333333335</v>
      </c>
    </row>
    <row r="32" spans="1:4" ht="15">
      <c r="A32" s="1">
        <v>20</v>
      </c>
      <c r="B32">
        <v>23</v>
      </c>
      <c r="C32" s="2">
        <f>400*B32/75</f>
        <v>122.66666666666667</v>
      </c>
      <c r="D32" s="2">
        <f>D31+C32</f>
        <v>4000</v>
      </c>
    </row>
    <row r="33" spans="2:4" ht="15">
      <c r="B33">
        <f>SUM(B30:B32)</f>
        <v>75</v>
      </c>
      <c r="C33" s="2">
        <f>SUM(C30:C32)</f>
        <v>400.00000000000006</v>
      </c>
      <c r="D33" s="2"/>
    </row>
    <row r="34" spans="1:4" ht="15">
      <c r="A34" s="1" t="s">
        <v>19</v>
      </c>
      <c r="D34" s="2"/>
    </row>
    <row r="35" spans="1:4" ht="15">
      <c r="A35" s="1">
        <v>21</v>
      </c>
      <c r="B35">
        <v>37</v>
      </c>
      <c r="C35" s="2">
        <f>400*B35/118</f>
        <v>125.42372881355932</v>
      </c>
      <c r="D35" s="2">
        <f>4000+C35</f>
        <v>4125.423728813559</v>
      </c>
    </row>
    <row r="36" spans="1:4" ht="15">
      <c r="A36" s="1">
        <v>22</v>
      </c>
      <c r="B36">
        <v>30</v>
      </c>
      <c r="C36" s="2">
        <f>400*B36/118</f>
        <v>101.69491525423729</v>
      </c>
      <c r="D36" s="2">
        <f>D35+C36</f>
        <v>4227.118644067797</v>
      </c>
    </row>
    <row r="37" spans="1:4" ht="15">
      <c r="A37" s="1">
        <v>23</v>
      </c>
      <c r="B37">
        <v>33</v>
      </c>
      <c r="C37" s="2">
        <f>400*B37/118</f>
        <v>111.86440677966101</v>
      </c>
      <c r="D37" s="2">
        <f>D36+C37</f>
        <v>4338.983050847458</v>
      </c>
    </row>
    <row r="38" spans="1:4" ht="15">
      <c r="A38" s="1">
        <v>24</v>
      </c>
      <c r="B38">
        <v>18</v>
      </c>
      <c r="C38" s="2">
        <f>400*B38/118</f>
        <v>61.016949152542374</v>
      </c>
      <c r="D38" s="2">
        <f>D37+C38</f>
        <v>4400</v>
      </c>
    </row>
    <row r="39" spans="2:4" ht="15">
      <c r="B39">
        <f>SUM(B35:B38)</f>
        <v>118</v>
      </c>
      <c r="C39" s="2">
        <f>SUM(C35:C38)</f>
        <v>400</v>
      </c>
      <c r="D39" s="2"/>
    </row>
    <row r="40" ht="15">
      <c r="A40" s="1" t="s">
        <v>20</v>
      </c>
    </row>
    <row r="41" spans="1:4" ht="15">
      <c r="A41" s="1">
        <v>28</v>
      </c>
      <c r="B41">
        <v>40</v>
      </c>
      <c r="C41" s="2">
        <f>400*B41/96</f>
        <v>166.66666666666666</v>
      </c>
      <c r="D41" s="2">
        <f>4400+C41</f>
        <v>4566.666666666667</v>
      </c>
    </row>
    <row r="42" spans="1:4" ht="15">
      <c r="A42" s="1">
        <v>29</v>
      </c>
      <c r="B42">
        <v>37</v>
      </c>
      <c r="C42" s="2">
        <f>400*B42/96</f>
        <v>154.16666666666666</v>
      </c>
      <c r="D42" s="2">
        <f>D41+C42</f>
        <v>4720.833333333334</v>
      </c>
    </row>
    <row r="43" spans="1:4" ht="15">
      <c r="A43" s="1">
        <v>30</v>
      </c>
      <c r="B43">
        <v>19</v>
      </c>
      <c r="C43" s="2">
        <f>400*B43/96</f>
        <v>79.16666666666667</v>
      </c>
      <c r="D43" s="2">
        <f>D42+C43</f>
        <v>4800.000000000001</v>
      </c>
    </row>
    <row r="44" spans="2:3" ht="15">
      <c r="B44">
        <f>SUM(B41:B43)</f>
        <v>96</v>
      </c>
      <c r="C44" s="2">
        <f>SUM(C41:C43)</f>
        <v>400</v>
      </c>
    </row>
    <row r="45" ht="15">
      <c r="A45" s="1" t="s">
        <v>21</v>
      </c>
    </row>
    <row r="46" spans="1:4" ht="15">
      <c r="A46" s="1">
        <v>27</v>
      </c>
      <c r="B46">
        <v>2</v>
      </c>
      <c r="C46" s="2">
        <f>400*B46/101</f>
        <v>7.920792079207921</v>
      </c>
      <c r="D46" s="2">
        <f>4800+C46</f>
        <v>4807.920792079208</v>
      </c>
    </row>
    <row r="47" spans="1:4" ht="15">
      <c r="A47" s="1">
        <v>28</v>
      </c>
      <c r="B47">
        <v>43</v>
      </c>
      <c r="C47" s="2">
        <f>400*B47/101</f>
        <v>170.2970297029703</v>
      </c>
      <c r="D47" s="2">
        <f>D46+C47</f>
        <v>4978.217821782178</v>
      </c>
    </row>
    <row r="48" spans="1:4" ht="15">
      <c r="A48" s="1">
        <v>29</v>
      </c>
      <c r="B48">
        <v>46</v>
      </c>
      <c r="C48" s="2">
        <f>400*B48/101</f>
        <v>182.17821782178217</v>
      </c>
      <c r="D48" s="2">
        <f>D47+C48</f>
        <v>5160.39603960396</v>
      </c>
    </row>
    <row r="49" spans="1:4" ht="15">
      <c r="A49" s="1">
        <v>30</v>
      </c>
      <c r="B49">
        <v>10</v>
      </c>
      <c r="C49" s="2">
        <f>400*B49/101</f>
        <v>39.603960396039604</v>
      </c>
      <c r="D49" s="2">
        <f>D48+C49</f>
        <v>5200</v>
      </c>
    </row>
    <row r="50" spans="2:3" ht="15">
      <c r="B50">
        <f>SUM(B46:B49)</f>
        <v>101</v>
      </c>
      <c r="C50" s="2">
        <f>SUM(C46:C49)</f>
        <v>400</v>
      </c>
    </row>
    <row r="51" ht="15">
      <c r="A51" s="1" t="s">
        <v>22</v>
      </c>
    </row>
    <row r="52" spans="1:4" ht="15">
      <c r="A52" s="1">
        <v>30</v>
      </c>
      <c r="B52">
        <v>28</v>
      </c>
      <c r="C52" s="2">
        <f>400*B52/139</f>
        <v>80.57553956834532</v>
      </c>
      <c r="D52" s="2">
        <f>5200+C52</f>
        <v>5280.575539568345</v>
      </c>
    </row>
    <row r="53" spans="1:4" ht="15">
      <c r="A53" s="1">
        <v>31</v>
      </c>
      <c r="B53">
        <v>18</v>
      </c>
      <c r="C53" s="2">
        <f>400*B53/139</f>
        <v>51.798561151079134</v>
      </c>
      <c r="D53" s="2">
        <f>D52+C53</f>
        <v>5332.374100719425</v>
      </c>
    </row>
    <row r="54" spans="1:4" ht="15">
      <c r="A54" s="1">
        <v>32</v>
      </c>
      <c r="B54">
        <v>35</v>
      </c>
      <c r="C54" s="2">
        <f>400*B54/139</f>
        <v>100.71942446043165</v>
      </c>
      <c r="D54" s="2">
        <f>D53+C54</f>
        <v>5433.093525179856</v>
      </c>
    </row>
    <row r="55" spans="1:4" ht="15">
      <c r="A55" s="1">
        <v>33</v>
      </c>
      <c r="B55">
        <v>23</v>
      </c>
      <c r="C55" s="2">
        <f>400*B55/139</f>
        <v>66.18705035971223</v>
      </c>
      <c r="D55" s="2"/>
    </row>
    <row r="56" spans="1:4" ht="15">
      <c r="A56" s="1">
        <v>34</v>
      </c>
      <c r="B56">
        <v>35</v>
      </c>
      <c r="C56" s="2">
        <f>400*B56/139</f>
        <v>100.71942446043165</v>
      </c>
      <c r="D56" s="2">
        <f>D54+C56</f>
        <v>5533.812949640288</v>
      </c>
    </row>
    <row r="57" spans="2:3" ht="15">
      <c r="B57">
        <f>SUM(B52:B56)</f>
        <v>139</v>
      </c>
      <c r="C57" s="2">
        <f>SUM(C52:C56)</f>
        <v>399.99999999999994</v>
      </c>
    </row>
    <row r="58" ht="30">
      <c r="A58" s="1" t="s">
        <v>23</v>
      </c>
    </row>
    <row r="59" spans="1:4" ht="15">
      <c r="A59" s="1">
        <v>35</v>
      </c>
      <c r="B59">
        <v>35</v>
      </c>
      <c r="C59" s="2">
        <f>400*B59/214</f>
        <v>65.42056074766356</v>
      </c>
      <c r="D59" s="2">
        <f>5600+C59</f>
        <v>5665.420560747663</v>
      </c>
    </row>
    <row r="60" spans="1:4" ht="15">
      <c r="A60" s="1">
        <v>36</v>
      </c>
      <c r="B60">
        <v>38</v>
      </c>
      <c r="C60" s="2">
        <f aca="true" t="shared" si="1" ref="C60:C65">400*B60/214</f>
        <v>71.02803738317758</v>
      </c>
      <c r="D60" s="2">
        <f aca="true" t="shared" si="2" ref="D60:D65">D59+C60</f>
        <v>5736.448598130841</v>
      </c>
    </row>
    <row r="61" spans="1:4" ht="15">
      <c r="A61" s="1">
        <v>37</v>
      </c>
      <c r="B61">
        <v>29</v>
      </c>
      <c r="C61" s="2">
        <f t="shared" si="1"/>
        <v>54.205607476635514</v>
      </c>
      <c r="D61" s="2">
        <f t="shared" si="2"/>
        <v>5790.654205607476</v>
      </c>
    </row>
    <row r="62" spans="1:4" ht="15">
      <c r="A62" s="1">
        <v>38</v>
      </c>
      <c r="B62">
        <v>20</v>
      </c>
      <c r="C62" s="2">
        <f t="shared" si="1"/>
        <v>37.38317757009346</v>
      </c>
      <c r="D62" s="2">
        <f t="shared" si="2"/>
        <v>5828.03738317757</v>
      </c>
    </row>
    <row r="63" spans="1:4" ht="15">
      <c r="A63" s="1">
        <v>39</v>
      </c>
      <c r="B63">
        <v>11</v>
      </c>
      <c r="C63" s="2">
        <f t="shared" si="1"/>
        <v>20.560747663551403</v>
      </c>
      <c r="D63" s="2">
        <f t="shared" si="2"/>
        <v>5848.598130841121</v>
      </c>
    </row>
    <row r="64" spans="1:4" ht="15">
      <c r="A64" s="1">
        <v>40</v>
      </c>
      <c r="B64">
        <v>43</v>
      </c>
      <c r="C64" s="2">
        <f t="shared" si="1"/>
        <v>80.37383177570094</v>
      </c>
      <c r="D64" s="2">
        <f t="shared" si="2"/>
        <v>5928.971962616822</v>
      </c>
    </row>
    <row r="65" spans="1:4" ht="15">
      <c r="A65" s="1">
        <v>41</v>
      </c>
      <c r="B65">
        <v>38</v>
      </c>
      <c r="C65" s="2">
        <f t="shared" si="1"/>
        <v>71.02803738317758</v>
      </c>
      <c r="D65" s="2">
        <f t="shared" si="2"/>
        <v>5999.999999999999</v>
      </c>
    </row>
    <row r="66" spans="2:4" ht="15">
      <c r="B66">
        <f>SUM(B59:B65)</f>
        <v>214</v>
      </c>
      <c r="C66" s="2">
        <f>SUM(C59:C65)</f>
        <v>400</v>
      </c>
      <c r="D6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65">
      <selection activeCell="A1" sqref="A1:E67"/>
    </sheetView>
  </sheetViews>
  <sheetFormatPr defaultColWidth="9.140625" defaultRowHeight="15"/>
  <cols>
    <col min="1" max="1" width="14.28125" style="0" customWidth="1"/>
    <col min="2" max="2" width="13.8515625" style="1" customWidth="1"/>
    <col min="3" max="3" width="13.8515625" style="0" customWidth="1"/>
    <col min="4" max="4" width="13.8515625" style="2" customWidth="1"/>
    <col min="5" max="21" width="13.8515625" style="0" customWidth="1"/>
  </cols>
  <sheetData>
    <row r="1" spans="1:14" ht="15">
      <c r="A1" s="1" t="s">
        <v>2</v>
      </c>
      <c r="H1" t="s">
        <v>2</v>
      </c>
      <c r="K1" t="s">
        <v>3</v>
      </c>
      <c r="N1" t="s">
        <v>4</v>
      </c>
    </row>
    <row r="2" ht="15">
      <c r="B2" s="1" t="s">
        <v>5</v>
      </c>
    </row>
    <row r="3" spans="2:5" ht="15">
      <c r="B3" s="1">
        <v>1</v>
      </c>
      <c r="C3">
        <v>17</v>
      </c>
      <c r="D3" s="2">
        <f>400*C3/111</f>
        <v>61.26126126126126</v>
      </c>
      <c r="E3" s="2">
        <f>2000+D3</f>
        <v>2061.261261261261</v>
      </c>
    </row>
    <row r="4" spans="2:5" ht="15">
      <c r="B4" s="1">
        <v>2</v>
      </c>
      <c r="C4">
        <v>16</v>
      </c>
      <c r="D4" s="2">
        <f>400*C4/111</f>
        <v>57.65765765765766</v>
      </c>
      <c r="E4" s="2">
        <f>E3+D4</f>
        <v>2118.9189189189187</v>
      </c>
    </row>
    <row r="5" spans="2:5" ht="15">
      <c r="B5" s="1">
        <v>3</v>
      </c>
      <c r="C5">
        <v>17</v>
      </c>
      <c r="D5" s="2">
        <f>400*C5/111</f>
        <v>61.26126126126126</v>
      </c>
      <c r="E5" s="2">
        <f>E4+D5</f>
        <v>2180.18018018018</v>
      </c>
    </row>
    <row r="6" spans="2:5" ht="15">
      <c r="B6" s="1">
        <v>4</v>
      </c>
      <c r="C6">
        <v>35</v>
      </c>
      <c r="D6" s="2">
        <f>400*C6/111</f>
        <v>126.12612612612612</v>
      </c>
      <c r="E6" s="2">
        <f>E5+D6</f>
        <v>2306.306306306306</v>
      </c>
    </row>
    <row r="7" spans="2:5" ht="15">
      <c r="B7" s="1">
        <v>5</v>
      </c>
      <c r="C7">
        <v>26</v>
      </c>
      <c r="D7" s="2">
        <f>400*C7/111</f>
        <v>93.69369369369369</v>
      </c>
      <c r="E7" s="2">
        <f>E6+D7</f>
        <v>2399.9999999999995</v>
      </c>
    </row>
    <row r="8" spans="3:4" ht="15">
      <c r="C8">
        <f>SUM(C3:C7)</f>
        <v>111</v>
      </c>
      <c r="D8" s="2">
        <f>SUM(D3:D7)</f>
        <v>400</v>
      </c>
    </row>
    <row r="9" ht="15">
      <c r="A9" s="1" t="s">
        <v>24</v>
      </c>
    </row>
    <row r="10" spans="2:5" ht="15">
      <c r="B10" s="1">
        <v>6</v>
      </c>
      <c r="C10">
        <v>23</v>
      </c>
      <c r="D10" s="2">
        <f>400*C10/97</f>
        <v>94.84536082474227</v>
      </c>
      <c r="E10" s="2">
        <f>E7+D10</f>
        <v>2494.845360824742</v>
      </c>
    </row>
    <row r="11" spans="2:5" ht="15">
      <c r="B11" s="1">
        <v>7</v>
      </c>
      <c r="C11">
        <v>38</v>
      </c>
      <c r="D11" s="2">
        <f>400*C11/97</f>
        <v>156.70103092783506</v>
      </c>
      <c r="E11" s="2">
        <f>E10+D11</f>
        <v>2651.5463917525767</v>
      </c>
    </row>
    <row r="12" spans="2:5" ht="15">
      <c r="B12" s="1">
        <v>8</v>
      </c>
      <c r="C12">
        <v>36</v>
      </c>
      <c r="D12" s="2">
        <f>400*C12/97</f>
        <v>148.4536082474227</v>
      </c>
      <c r="E12" s="2">
        <f>E11+D12</f>
        <v>2799.9999999999995</v>
      </c>
    </row>
    <row r="13" spans="3:4" ht="15">
      <c r="C13">
        <f>SUM(C10:C12)</f>
        <v>97</v>
      </c>
      <c r="D13" s="2">
        <f>SUM(D10:D12)</f>
        <v>400</v>
      </c>
    </row>
    <row r="14" ht="15">
      <c r="A14" s="1" t="s">
        <v>25</v>
      </c>
    </row>
    <row r="15" spans="2:5" ht="15">
      <c r="B15" s="1">
        <v>9</v>
      </c>
      <c r="C15">
        <v>24</v>
      </c>
      <c r="D15" s="2">
        <f>400*C15/91</f>
        <v>105.49450549450549</v>
      </c>
      <c r="E15" s="2">
        <f>E12+D15</f>
        <v>2905.494505494505</v>
      </c>
    </row>
    <row r="16" spans="2:5" ht="15">
      <c r="B16" s="1">
        <v>10</v>
      </c>
      <c r="C16">
        <v>20</v>
      </c>
      <c r="D16" s="2">
        <f>400*C16/91</f>
        <v>87.91208791208791</v>
      </c>
      <c r="E16" s="2">
        <f>E15+D16</f>
        <v>2993.406593406593</v>
      </c>
    </row>
    <row r="17" spans="2:5" ht="15">
      <c r="B17" s="1">
        <v>11</v>
      </c>
      <c r="C17">
        <v>47</v>
      </c>
      <c r="D17" s="2">
        <f>400*C17/91</f>
        <v>206.5934065934066</v>
      </c>
      <c r="E17" s="2">
        <f>E16+D17</f>
        <v>3199.9999999999995</v>
      </c>
    </row>
    <row r="18" spans="3:4" ht="15">
      <c r="C18">
        <f>SUM(C15:C17)</f>
        <v>91</v>
      </c>
      <c r="D18" s="2">
        <f>SUM(D15:D17)</f>
        <v>400</v>
      </c>
    </row>
    <row r="19" ht="15">
      <c r="A19" s="1" t="s">
        <v>26</v>
      </c>
    </row>
    <row r="20" spans="2:5" ht="15">
      <c r="B20" s="1">
        <v>12</v>
      </c>
      <c r="C20">
        <v>8</v>
      </c>
      <c r="D20" s="2">
        <f>400*C20/67</f>
        <v>47.76119402985075</v>
      </c>
      <c r="E20" s="2">
        <f>E17+D20</f>
        <v>3247.7611940298502</v>
      </c>
    </row>
    <row r="21" spans="2:5" ht="15">
      <c r="B21" s="1">
        <v>13</v>
      </c>
      <c r="C21">
        <v>59</v>
      </c>
      <c r="D21" s="2">
        <f>400*C21/67</f>
        <v>352.23880597014926</v>
      </c>
      <c r="E21" s="2">
        <f>E20+D21</f>
        <v>3599.9999999999995</v>
      </c>
    </row>
    <row r="22" spans="3:5" ht="15">
      <c r="C22">
        <f>SUM(C20:C21)</f>
        <v>67</v>
      </c>
      <c r="D22">
        <f>SUM(D20:D21)</f>
        <v>400</v>
      </c>
      <c r="E22" s="2"/>
    </row>
    <row r="23" ht="15">
      <c r="A23" s="1" t="s">
        <v>27</v>
      </c>
    </row>
    <row r="24" spans="2:5" ht="15">
      <c r="B24" s="1">
        <v>23</v>
      </c>
      <c r="C24">
        <v>20</v>
      </c>
      <c r="D24" s="2">
        <f>400*C24/105</f>
        <v>76.19047619047619</v>
      </c>
      <c r="E24" s="2">
        <f>E21+D24</f>
        <v>3676.1904761904757</v>
      </c>
    </row>
    <row r="25" spans="2:5" ht="15">
      <c r="B25" s="1">
        <v>24</v>
      </c>
      <c r="C25">
        <v>67</v>
      </c>
      <c r="D25" s="2">
        <f>400*C25/105</f>
        <v>255.23809523809524</v>
      </c>
      <c r="E25" s="2">
        <f>E24+D25</f>
        <v>3931.428571428571</v>
      </c>
    </row>
    <row r="26" spans="2:5" ht="15">
      <c r="B26" s="1">
        <v>25</v>
      </c>
      <c r="C26">
        <v>18</v>
      </c>
      <c r="D26" s="2">
        <f>400*C26/105</f>
        <v>68.57142857142857</v>
      </c>
      <c r="E26" s="2">
        <f>E25+D26</f>
        <v>3999.9999999999995</v>
      </c>
    </row>
    <row r="27" spans="3:5" ht="15">
      <c r="C27">
        <f>SUM(C24:C26)</f>
        <v>105</v>
      </c>
      <c r="D27" s="2">
        <f>SUM(D24:D26)</f>
        <v>400</v>
      </c>
      <c r="E27" s="2"/>
    </row>
    <row r="28" spans="1:5" ht="15">
      <c r="A28" s="1" t="s">
        <v>28</v>
      </c>
      <c r="E28" s="2"/>
    </row>
    <row r="29" spans="2:5" ht="15">
      <c r="B29" s="1">
        <v>25</v>
      </c>
      <c r="C29">
        <v>16</v>
      </c>
      <c r="D29" s="2">
        <f>400*C29/106</f>
        <v>60.37735849056604</v>
      </c>
      <c r="E29" s="2">
        <f>E26+D29</f>
        <v>4060.3773584905657</v>
      </c>
    </row>
    <row r="30" spans="2:5" ht="15">
      <c r="B30" s="1">
        <v>26</v>
      </c>
      <c r="C30">
        <v>35</v>
      </c>
      <c r="D30" s="2">
        <f>400*C30/106</f>
        <v>132.0754716981132</v>
      </c>
      <c r="E30" s="2">
        <f>E29+D30</f>
        <v>4192.4528301886785</v>
      </c>
    </row>
    <row r="31" spans="2:5" ht="15">
      <c r="B31" s="1">
        <v>27</v>
      </c>
      <c r="C31">
        <v>46</v>
      </c>
      <c r="D31" s="2">
        <f>400*C31/106</f>
        <v>173.58490566037736</v>
      </c>
      <c r="E31" s="2">
        <f>E30+D31</f>
        <v>4366.037735849056</v>
      </c>
    </row>
    <row r="32" spans="2:5" ht="15">
      <c r="B32" s="1">
        <v>28</v>
      </c>
      <c r="C32">
        <v>9</v>
      </c>
      <c r="D32" s="2">
        <f>400*C32/106</f>
        <v>33.9622641509434</v>
      </c>
      <c r="E32" s="2">
        <f>E31+D32</f>
        <v>4399.999999999999</v>
      </c>
    </row>
    <row r="33" spans="3:5" ht="15">
      <c r="C33">
        <f>SUM(C29:C32)</f>
        <v>106</v>
      </c>
      <c r="D33" s="2">
        <f>SUM(D29:D32)</f>
        <v>400</v>
      </c>
      <c r="E33" s="2"/>
    </row>
    <row r="34" ht="15">
      <c r="A34" s="1" t="s">
        <v>29</v>
      </c>
    </row>
    <row r="35" spans="2:5" ht="15">
      <c r="B35" s="1">
        <v>28</v>
      </c>
      <c r="C35">
        <v>13</v>
      </c>
      <c r="D35" s="2">
        <f>400*C35/148</f>
        <v>35.13513513513514</v>
      </c>
      <c r="E35" s="2">
        <f>E32+D35</f>
        <v>4435.135135135134</v>
      </c>
    </row>
    <row r="36" spans="2:5" ht="15">
      <c r="B36" s="1">
        <v>29</v>
      </c>
      <c r="C36">
        <v>35</v>
      </c>
      <c r="D36" s="2">
        <f>400*C36/148</f>
        <v>94.5945945945946</v>
      </c>
      <c r="E36" s="2">
        <f>E35+D36</f>
        <v>4529.729729729729</v>
      </c>
    </row>
    <row r="37" spans="2:5" ht="15">
      <c r="B37" s="1">
        <v>30</v>
      </c>
      <c r="C37">
        <v>43</v>
      </c>
      <c r="D37" s="2">
        <f>400*C37/148</f>
        <v>116.21621621621621</v>
      </c>
      <c r="E37" s="2">
        <f>E36+D37</f>
        <v>4645.945945945945</v>
      </c>
    </row>
    <row r="38" spans="2:5" ht="15">
      <c r="B38" s="1">
        <v>31</v>
      </c>
      <c r="C38">
        <v>54</v>
      </c>
      <c r="D38" s="2">
        <f>400*C38/148</f>
        <v>145.94594594594594</v>
      </c>
      <c r="E38" s="2">
        <f>E37+D38</f>
        <v>4791.891891891891</v>
      </c>
    </row>
    <row r="39" spans="2:5" ht="15">
      <c r="B39" s="1">
        <v>32</v>
      </c>
      <c r="C39">
        <v>3</v>
      </c>
      <c r="D39" s="2">
        <f>400*C39/148</f>
        <v>8.108108108108109</v>
      </c>
      <c r="E39" s="2">
        <f>E38+D39</f>
        <v>4799.999999999999</v>
      </c>
    </row>
    <row r="40" spans="3:4" ht="15">
      <c r="C40">
        <f>SUM(C35:C39)</f>
        <v>148</v>
      </c>
      <c r="D40" s="2">
        <f>SUM(D35:D39)</f>
        <v>400</v>
      </c>
    </row>
    <row r="41" ht="15">
      <c r="A41" s="1" t="s">
        <v>30</v>
      </c>
    </row>
    <row r="42" spans="2:5" ht="15">
      <c r="B42" s="1">
        <v>32</v>
      </c>
      <c r="C42">
        <v>30</v>
      </c>
      <c r="D42" s="2">
        <f>400*C42/265</f>
        <v>45.283018867924525</v>
      </c>
      <c r="E42" s="2">
        <f>E39+D42</f>
        <v>4845.283018867924</v>
      </c>
    </row>
    <row r="43" spans="2:5" ht="15">
      <c r="B43" s="1">
        <v>33</v>
      </c>
      <c r="C43">
        <v>20</v>
      </c>
      <c r="D43" s="2">
        <f aca="true" t="shared" si="0" ref="D43:D50">400*C43/265</f>
        <v>30.18867924528302</v>
      </c>
      <c r="E43" s="2">
        <f>E42+D43</f>
        <v>4875.471698113207</v>
      </c>
    </row>
    <row r="44" spans="2:5" ht="15">
      <c r="B44" s="1">
        <v>34</v>
      </c>
      <c r="C44">
        <v>31</v>
      </c>
      <c r="D44" s="2">
        <f t="shared" si="0"/>
        <v>46.79245283018868</v>
      </c>
      <c r="E44" s="2">
        <f aca="true" t="shared" si="1" ref="E44:E50">E43+D44</f>
        <v>4922.264150943395</v>
      </c>
    </row>
    <row r="45" spans="2:5" ht="15">
      <c r="B45" s="1">
        <v>35</v>
      </c>
      <c r="C45">
        <v>29</v>
      </c>
      <c r="D45" s="2">
        <f t="shared" si="0"/>
        <v>43.77358490566038</v>
      </c>
      <c r="E45" s="2">
        <f t="shared" si="1"/>
        <v>4966.037735849056</v>
      </c>
    </row>
    <row r="46" spans="2:5" ht="15">
      <c r="B46" s="1">
        <v>36</v>
      </c>
      <c r="C46">
        <v>43</v>
      </c>
      <c r="D46" s="2">
        <f t="shared" si="0"/>
        <v>64.90566037735849</v>
      </c>
      <c r="E46" s="2">
        <f t="shared" si="1"/>
        <v>5030.943396226415</v>
      </c>
    </row>
    <row r="47" spans="2:5" ht="15">
      <c r="B47" s="1">
        <v>37</v>
      </c>
      <c r="C47">
        <v>36</v>
      </c>
      <c r="D47" s="2">
        <f t="shared" si="0"/>
        <v>54.339622641509436</v>
      </c>
      <c r="E47" s="2">
        <f t="shared" si="1"/>
        <v>5085.2830188679245</v>
      </c>
    </row>
    <row r="48" spans="2:5" ht="15">
      <c r="B48" s="1">
        <v>38</v>
      </c>
      <c r="C48">
        <v>30</v>
      </c>
      <c r="D48" s="2">
        <f t="shared" si="0"/>
        <v>45.283018867924525</v>
      </c>
      <c r="E48" s="2">
        <f t="shared" si="1"/>
        <v>5130.566037735849</v>
      </c>
    </row>
    <row r="49" spans="2:5" ht="15">
      <c r="B49" s="1">
        <v>39</v>
      </c>
      <c r="C49">
        <v>23</v>
      </c>
      <c r="D49" s="2">
        <f t="shared" si="0"/>
        <v>34.716981132075475</v>
      </c>
      <c r="E49" s="2">
        <f t="shared" si="1"/>
        <v>5165.2830188679245</v>
      </c>
    </row>
    <row r="50" spans="2:5" ht="15">
      <c r="B50" s="1">
        <v>40</v>
      </c>
      <c r="C50">
        <v>23</v>
      </c>
      <c r="D50" s="2">
        <f t="shared" si="0"/>
        <v>34.716981132075475</v>
      </c>
      <c r="E50" s="2">
        <f t="shared" si="1"/>
        <v>5200</v>
      </c>
    </row>
    <row r="51" spans="3:4" ht="15">
      <c r="C51">
        <f>SUM(C42:C50)</f>
        <v>265</v>
      </c>
      <c r="D51" s="2">
        <f>400*C51/265</f>
        <v>400</v>
      </c>
    </row>
    <row r="52" ht="15">
      <c r="A52" s="1" t="s">
        <v>31</v>
      </c>
    </row>
    <row r="53" spans="2:5" ht="15">
      <c r="B53" s="1">
        <v>41</v>
      </c>
      <c r="C53">
        <v>57</v>
      </c>
      <c r="D53" s="2">
        <f>400*C53/146</f>
        <v>156.16438356164383</v>
      </c>
      <c r="E53" s="2">
        <f>E50+D53</f>
        <v>5356.164383561644</v>
      </c>
    </row>
    <row r="54" spans="2:5" ht="15">
      <c r="B54" s="1">
        <v>42</v>
      </c>
      <c r="C54">
        <v>38</v>
      </c>
      <c r="D54" s="2">
        <f>400*C54/146</f>
        <v>104.10958904109589</v>
      </c>
      <c r="E54" s="2">
        <f>E53+D54</f>
        <v>5460.27397260274</v>
      </c>
    </row>
    <row r="55" spans="2:5" ht="15">
      <c r="B55" s="1">
        <v>43</v>
      </c>
      <c r="C55">
        <v>34</v>
      </c>
      <c r="D55" s="2">
        <f>400*C55/146</f>
        <v>93.15068493150685</v>
      </c>
      <c r="E55" s="2">
        <f>E54+D55</f>
        <v>5553.424657534247</v>
      </c>
    </row>
    <row r="56" spans="2:5" ht="15">
      <c r="B56" s="1">
        <v>44</v>
      </c>
      <c r="C56">
        <v>17</v>
      </c>
      <c r="D56" s="2">
        <f>400*C56/146</f>
        <v>46.57534246575342</v>
      </c>
      <c r="E56" s="2">
        <f>E55+D56</f>
        <v>5600</v>
      </c>
    </row>
    <row r="57" spans="3:4" ht="15">
      <c r="C57">
        <f>SUM(C53:C56)</f>
        <v>146</v>
      </c>
      <c r="D57" s="2">
        <f>SUM(D53:D56)</f>
        <v>399.99999999999994</v>
      </c>
    </row>
    <row r="58" ht="15">
      <c r="A58" s="1" t="s">
        <v>32</v>
      </c>
    </row>
    <row r="59" spans="2:5" ht="15">
      <c r="B59" s="1">
        <v>44</v>
      </c>
      <c r="C59">
        <v>17</v>
      </c>
      <c r="D59" s="2">
        <f>400*C59/191</f>
        <v>35.602094240837694</v>
      </c>
      <c r="E59" s="2">
        <f>E56+D59</f>
        <v>5635.602094240838</v>
      </c>
    </row>
    <row r="60" spans="2:5" ht="15">
      <c r="B60" s="1">
        <v>45</v>
      </c>
      <c r="C60">
        <v>28</v>
      </c>
      <c r="D60" s="2">
        <f aca="true" t="shared" si="2" ref="D60:D66">400*C60/191</f>
        <v>58.638743455497384</v>
      </c>
      <c r="E60" s="2">
        <f>E59+D60</f>
        <v>5694.240837696335</v>
      </c>
    </row>
    <row r="61" spans="2:5" ht="15">
      <c r="B61" s="1">
        <v>46</v>
      </c>
      <c r="C61">
        <v>34</v>
      </c>
      <c r="D61" s="2">
        <f t="shared" si="2"/>
        <v>71.20418848167539</v>
      </c>
      <c r="E61" s="2">
        <f aca="true" t="shared" si="3" ref="E61:E66">E60+D61</f>
        <v>5765.44502617801</v>
      </c>
    </row>
    <row r="62" spans="2:5" ht="15">
      <c r="B62" s="1">
        <v>47</v>
      </c>
      <c r="C62">
        <v>27</v>
      </c>
      <c r="D62" s="2">
        <f t="shared" si="2"/>
        <v>56.544502617801044</v>
      </c>
      <c r="E62" s="2">
        <f t="shared" si="3"/>
        <v>5821.989528795812</v>
      </c>
    </row>
    <row r="63" spans="2:5" ht="15">
      <c r="B63" s="1">
        <v>47</v>
      </c>
      <c r="C63">
        <v>4</v>
      </c>
      <c r="D63" s="2">
        <f t="shared" si="2"/>
        <v>8.37696335078534</v>
      </c>
      <c r="E63" s="2">
        <f t="shared" si="3"/>
        <v>5830.366492146597</v>
      </c>
    </row>
    <row r="64" spans="2:5" ht="15">
      <c r="B64" s="1">
        <v>48</v>
      </c>
      <c r="C64">
        <v>22</v>
      </c>
      <c r="D64" s="2">
        <f t="shared" si="2"/>
        <v>46.07329842931937</v>
      </c>
      <c r="E64" s="2">
        <f t="shared" si="3"/>
        <v>5876.439790575916</v>
      </c>
    </row>
    <row r="65" spans="2:5" ht="15">
      <c r="B65" s="1">
        <v>49</v>
      </c>
      <c r="C65">
        <v>33</v>
      </c>
      <c r="D65" s="2">
        <f t="shared" si="2"/>
        <v>69.10994764397905</v>
      </c>
      <c r="E65" s="2">
        <f t="shared" si="3"/>
        <v>5945.5497382198955</v>
      </c>
    </row>
    <row r="66" spans="2:5" ht="15">
      <c r="B66" s="1">
        <v>50</v>
      </c>
      <c r="C66">
        <v>26</v>
      </c>
      <c r="D66" s="2">
        <f t="shared" si="2"/>
        <v>54.45026178010471</v>
      </c>
      <c r="E66" s="2">
        <f t="shared" si="3"/>
        <v>6000</v>
      </c>
    </row>
    <row r="67" spans="3:5" ht="15">
      <c r="C67">
        <f>SUM(C59:C66)</f>
        <v>191</v>
      </c>
      <c r="D67" s="2">
        <f>SUM(D59:D66)</f>
        <v>400</v>
      </c>
      <c r="E6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42">
      <selection activeCell="F55" sqref="F55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4" ht="15">
      <c r="A1" s="1" t="s">
        <v>3</v>
      </c>
      <c r="B1" s="1"/>
      <c r="C1"/>
      <c r="D1" s="2"/>
    </row>
    <row r="2" spans="1:4" ht="15">
      <c r="A2"/>
      <c r="B2" s="1" t="s">
        <v>5</v>
      </c>
      <c r="C2"/>
      <c r="D2" s="2"/>
    </row>
    <row r="3" spans="1:5" ht="15">
      <c r="A3"/>
      <c r="B3" s="1">
        <v>1</v>
      </c>
      <c r="C3">
        <v>54</v>
      </c>
      <c r="D3" s="2">
        <f>400*C3/159</f>
        <v>135.8490566037736</v>
      </c>
      <c r="E3" s="2">
        <f>2000+D3</f>
        <v>2135.8490566037735</v>
      </c>
    </row>
    <row r="4" spans="1:5" ht="15">
      <c r="A4"/>
      <c r="B4" s="1">
        <v>2</v>
      </c>
      <c r="C4">
        <v>34</v>
      </c>
      <c r="D4" s="2">
        <f>400*C4/159</f>
        <v>85.53459119496856</v>
      </c>
      <c r="E4" s="2">
        <f>E3+D4</f>
        <v>2221.383647798742</v>
      </c>
    </row>
    <row r="5" spans="1:5" ht="15">
      <c r="A5"/>
      <c r="B5" s="1">
        <v>3</v>
      </c>
      <c r="C5">
        <v>51</v>
      </c>
      <c r="D5" s="2">
        <f>400*C5/159</f>
        <v>128.30188679245282</v>
      </c>
      <c r="E5" s="2">
        <f>E4+D5</f>
        <v>2349.685534591195</v>
      </c>
    </row>
    <row r="6" spans="1:5" ht="15">
      <c r="A6"/>
      <c r="B6" s="1">
        <v>4</v>
      </c>
      <c r="C6">
        <v>20</v>
      </c>
      <c r="D6" s="2">
        <f>400*C6/159</f>
        <v>50.314465408805034</v>
      </c>
      <c r="E6" s="2">
        <f>E5+D6</f>
        <v>2400</v>
      </c>
    </row>
    <row r="7" spans="1:5" ht="15">
      <c r="A7"/>
      <c r="B7" s="1"/>
      <c r="C7">
        <f>SUM(C3:C6)</f>
        <v>159</v>
      </c>
      <c r="D7" s="2">
        <f>SUM(D3:D6)</f>
        <v>400</v>
      </c>
      <c r="E7" s="2"/>
    </row>
    <row r="8" spans="1:5" ht="15">
      <c r="A8"/>
      <c r="B8" s="1"/>
      <c r="C8"/>
      <c r="D8" s="2"/>
      <c r="E8" s="2"/>
    </row>
    <row r="9" spans="1:5" ht="15">
      <c r="A9" s="1" t="s">
        <v>33</v>
      </c>
      <c r="B9" s="1">
        <v>5</v>
      </c>
      <c r="C9">
        <v>29</v>
      </c>
      <c r="D9" s="2">
        <f>400*C9/176</f>
        <v>65.9090909090909</v>
      </c>
      <c r="E9" s="2">
        <f>E6+D9</f>
        <v>2465.909090909091</v>
      </c>
    </row>
    <row r="10" spans="1:5" ht="15">
      <c r="A10"/>
      <c r="B10" s="1">
        <v>6</v>
      </c>
      <c r="C10">
        <v>31</v>
      </c>
      <c r="D10" s="2">
        <f>400*C10/176</f>
        <v>70.45454545454545</v>
      </c>
      <c r="E10" s="2">
        <f>E9+D10</f>
        <v>2536.3636363636365</v>
      </c>
    </row>
    <row r="11" spans="1:5" ht="15">
      <c r="A11"/>
      <c r="B11" s="1">
        <v>7</v>
      </c>
      <c r="C11">
        <v>27</v>
      </c>
      <c r="D11" s="2">
        <f>400*C11/176</f>
        <v>61.36363636363637</v>
      </c>
      <c r="E11" s="2">
        <f>E10+D11</f>
        <v>2597.727272727273</v>
      </c>
    </row>
    <row r="12" spans="1:5" ht="15">
      <c r="A12"/>
      <c r="B12" s="1">
        <v>8</v>
      </c>
      <c r="C12">
        <v>89</v>
      </c>
      <c r="D12" s="2">
        <f>400*C12/176</f>
        <v>202.27272727272728</v>
      </c>
      <c r="E12" s="2">
        <f>E11+D12</f>
        <v>2800.0000000000005</v>
      </c>
    </row>
    <row r="13" spans="1:4" ht="15">
      <c r="A13"/>
      <c r="B13" s="1"/>
      <c r="C13">
        <f>SUM(C9:C12)</f>
        <v>176</v>
      </c>
      <c r="D13" s="2">
        <f>SUM(D9:D12)</f>
        <v>400</v>
      </c>
    </row>
    <row r="14" spans="1:4" ht="15">
      <c r="A14" s="1" t="s">
        <v>34</v>
      </c>
      <c r="B14" s="1"/>
      <c r="C14"/>
      <c r="D14" s="2"/>
    </row>
    <row r="15" spans="2:4" ht="15">
      <c r="B15" s="1">
        <v>8</v>
      </c>
      <c r="C15">
        <v>26</v>
      </c>
      <c r="D15" s="2">
        <f>400*C15/94</f>
        <v>110.63829787234043</v>
      </c>
    </row>
    <row r="16" spans="1:5" ht="15">
      <c r="A16"/>
      <c r="B16" s="1">
        <v>9</v>
      </c>
      <c r="C16">
        <v>23</v>
      </c>
      <c r="D16" s="2">
        <f>400*C16/94</f>
        <v>97.87234042553192</v>
      </c>
      <c r="E16" s="2">
        <f>E12+D16</f>
        <v>2897.8723404255325</v>
      </c>
    </row>
    <row r="17" spans="1:5" ht="15">
      <c r="A17"/>
      <c r="B17" s="1">
        <v>10</v>
      </c>
      <c r="C17">
        <v>36</v>
      </c>
      <c r="D17" s="2">
        <f>400*C17/94</f>
        <v>153.19148936170214</v>
      </c>
      <c r="E17" s="2">
        <f>E16+D17</f>
        <v>3051.0638297872347</v>
      </c>
    </row>
    <row r="18" spans="1:5" ht="15">
      <c r="A18"/>
      <c r="B18" s="1">
        <v>11</v>
      </c>
      <c r="C18">
        <v>35</v>
      </c>
      <c r="D18" s="2">
        <f>400*C18/94</f>
        <v>148.93617021276594</v>
      </c>
      <c r="E18" s="2">
        <f>E17+D18</f>
        <v>3200.0000000000005</v>
      </c>
    </row>
    <row r="19" spans="1:5" ht="15">
      <c r="A19"/>
      <c r="B19" s="1">
        <v>12</v>
      </c>
      <c r="C19">
        <v>16</v>
      </c>
      <c r="D19" s="2">
        <f>400*C19/94</f>
        <v>68.08510638297872</v>
      </c>
      <c r="E19" s="2"/>
    </row>
    <row r="20" spans="1:4" ht="15">
      <c r="A20"/>
      <c r="B20" s="1"/>
      <c r="C20">
        <f>SUM(C16:C18)</f>
        <v>94</v>
      </c>
      <c r="D20" s="2">
        <f>SUM(D16:D18)</f>
        <v>400</v>
      </c>
    </row>
    <row r="21" spans="1:4" ht="15">
      <c r="A21" s="1" t="s">
        <v>35</v>
      </c>
      <c r="B21" s="1"/>
      <c r="C21"/>
      <c r="D21" s="2"/>
    </row>
    <row r="22" spans="1:5" ht="15">
      <c r="A22"/>
      <c r="B22" s="1">
        <v>13</v>
      </c>
      <c r="C22">
        <v>33</v>
      </c>
      <c r="D22" s="2">
        <f>400*C22/119</f>
        <v>110.92436974789916</v>
      </c>
      <c r="E22" s="2">
        <f>E18+D22</f>
        <v>3310.9243697478996</v>
      </c>
    </row>
    <row r="23" spans="1:5" ht="15">
      <c r="A23"/>
      <c r="B23" s="1">
        <v>14</v>
      </c>
      <c r="C23">
        <v>45</v>
      </c>
      <c r="D23" s="2">
        <f>400*C23/119</f>
        <v>151.26050420168067</v>
      </c>
      <c r="E23" s="2">
        <f>E22+D23</f>
        <v>3462.1848739495804</v>
      </c>
    </row>
    <row r="24" spans="1:5" ht="15">
      <c r="A24"/>
      <c r="B24" s="1">
        <v>15</v>
      </c>
      <c r="C24">
        <v>41</v>
      </c>
      <c r="D24" s="2">
        <f>400*C24/119</f>
        <v>137.81512605042016</v>
      </c>
      <c r="E24" s="2">
        <f>E23+D24</f>
        <v>3600.0000000000005</v>
      </c>
    </row>
    <row r="25" spans="1:5" ht="15">
      <c r="A25"/>
      <c r="B25" s="1"/>
      <c r="C25">
        <f>SUM(C22:C24)</f>
        <v>119</v>
      </c>
      <c r="D25" s="2">
        <f>SUM(D22:D24)</f>
        <v>400</v>
      </c>
      <c r="E25" s="2"/>
    </row>
    <row r="26" spans="1:4" ht="15">
      <c r="A26" s="1" t="s">
        <v>36</v>
      </c>
      <c r="B26" s="1"/>
      <c r="C26"/>
      <c r="D26" s="2"/>
    </row>
    <row r="27" spans="1:5" ht="15">
      <c r="A27"/>
      <c r="B27" s="1">
        <v>16</v>
      </c>
      <c r="C27">
        <v>35</v>
      </c>
      <c r="D27" s="2">
        <f>400*C27/95</f>
        <v>147.3684210526316</v>
      </c>
      <c r="E27" s="2">
        <f>E24+D27</f>
        <v>3747.368421052632</v>
      </c>
    </row>
    <row r="28" spans="1:5" ht="15">
      <c r="A28"/>
      <c r="B28" s="1">
        <v>17</v>
      </c>
      <c r="C28">
        <v>28</v>
      </c>
      <c r="D28" s="2">
        <f>400*C28/95</f>
        <v>117.89473684210526</v>
      </c>
      <c r="E28" s="2">
        <f>E27+D28</f>
        <v>3865.2631578947376</v>
      </c>
    </row>
    <row r="29" spans="1:5" ht="15">
      <c r="A29"/>
      <c r="B29" s="1">
        <v>18</v>
      </c>
      <c r="C29">
        <v>32</v>
      </c>
      <c r="D29" s="2">
        <f>400*C29/95</f>
        <v>134.73684210526315</v>
      </c>
      <c r="E29" s="2">
        <f>E28+D29</f>
        <v>4000.000000000001</v>
      </c>
    </row>
    <row r="30" spans="1:5" ht="15">
      <c r="A30"/>
      <c r="B30" s="1"/>
      <c r="C30">
        <f>SUM(C27:C29)</f>
        <v>95</v>
      </c>
      <c r="D30" s="2">
        <f>SUM(D27:D29)</f>
        <v>400</v>
      </c>
      <c r="E30" s="2"/>
    </row>
    <row r="31" spans="1:5" ht="15">
      <c r="A31" s="1" t="s">
        <v>37</v>
      </c>
      <c r="B31" s="1"/>
      <c r="C31"/>
      <c r="D31" s="2"/>
      <c r="E31" s="2"/>
    </row>
    <row r="32" spans="1:5" ht="15">
      <c r="A32"/>
      <c r="B32" s="1">
        <v>19</v>
      </c>
      <c r="C32">
        <v>22</v>
      </c>
      <c r="D32" s="2">
        <f>400*C32/87</f>
        <v>101.14942528735632</v>
      </c>
      <c r="E32" s="2">
        <f>E29+D32</f>
        <v>4101.149425287357</v>
      </c>
    </row>
    <row r="33" spans="1:5" ht="15">
      <c r="A33"/>
      <c r="B33" s="1">
        <v>20</v>
      </c>
      <c r="C33">
        <v>29</v>
      </c>
      <c r="D33" s="2">
        <f>400*C33/87</f>
        <v>133.33333333333334</v>
      </c>
      <c r="E33" s="2">
        <f>E32+D33</f>
        <v>4234.48275862069</v>
      </c>
    </row>
    <row r="34" spans="1:5" ht="15">
      <c r="A34"/>
      <c r="B34" s="1">
        <v>21</v>
      </c>
      <c r="C34">
        <v>35</v>
      </c>
      <c r="D34" s="2">
        <f>400*C34/87</f>
        <v>160.91954022988506</v>
      </c>
      <c r="E34" s="2">
        <f>E33+D34</f>
        <v>4395.402298850575</v>
      </c>
    </row>
    <row r="35" spans="1:5" ht="15">
      <c r="A35"/>
      <c r="B35" s="1">
        <v>22</v>
      </c>
      <c r="C35">
        <v>1</v>
      </c>
      <c r="D35" s="2">
        <f>400*C35/87</f>
        <v>4.597701149425287</v>
      </c>
      <c r="E35" s="2">
        <f>E34+D35</f>
        <v>4400</v>
      </c>
    </row>
    <row r="36" spans="1:5" ht="15">
      <c r="A36"/>
      <c r="B36" s="1"/>
      <c r="C36">
        <f>SUM(C32:C35)</f>
        <v>87</v>
      </c>
      <c r="D36" s="2">
        <f>SUM(D32:D35)</f>
        <v>400</v>
      </c>
      <c r="E36" s="2"/>
    </row>
    <row r="37" spans="1:4" ht="15">
      <c r="A37" s="1" t="s">
        <v>38</v>
      </c>
      <c r="B37" s="1"/>
      <c r="C37"/>
      <c r="D37" s="2"/>
    </row>
    <row r="38" spans="1:5" ht="15">
      <c r="A38"/>
      <c r="B38" s="1">
        <v>22</v>
      </c>
      <c r="C38">
        <v>40</v>
      </c>
      <c r="D38" s="2">
        <f>400*C38/104</f>
        <v>153.84615384615384</v>
      </c>
      <c r="E38" s="2">
        <f>E35+D38</f>
        <v>4553.846153846154</v>
      </c>
    </row>
    <row r="39" spans="1:5" ht="15">
      <c r="A39"/>
      <c r="B39" s="1">
        <v>23</v>
      </c>
      <c r="C39">
        <v>30</v>
      </c>
      <c r="D39" s="2">
        <f>400*C39/104</f>
        <v>115.38461538461539</v>
      </c>
      <c r="E39" s="2">
        <f>E38+D39</f>
        <v>4669.2307692307695</v>
      </c>
    </row>
    <row r="40" spans="1:5" ht="15">
      <c r="A40"/>
      <c r="B40" s="1">
        <v>24</v>
      </c>
      <c r="C40">
        <v>25</v>
      </c>
      <c r="D40" s="2">
        <f>400*C40/104</f>
        <v>96.15384615384616</v>
      </c>
      <c r="E40" s="2">
        <f>E39+D40</f>
        <v>4765.384615384615</v>
      </c>
    </row>
    <row r="41" spans="1:5" ht="15">
      <c r="A41"/>
      <c r="B41" s="1">
        <v>25</v>
      </c>
      <c r="C41">
        <v>9</v>
      </c>
      <c r="D41" s="2">
        <f>400*C41/104</f>
        <v>34.61538461538461</v>
      </c>
      <c r="E41" s="2">
        <f>E40+D41</f>
        <v>4800</v>
      </c>
    </row>
    <row r="42" spans="1:4" ht="15">
      <c r="A42"/>
      <c r="B42" s="1"/>
      <c r="C42">
        <f>SUM(C38:C41)</f>
        <v>104</v>
      </c>
      <c r="D42" s="2">
        <f>SUM(D38:D41)</f>
        <v>400</v>
      </c>
    </row>
    <row r="43" spans="1:4" ht="15">
      <c r="A43" s="1" t="s">
        <v>39</v>
      </c>
      <c r="B43" s="1"/>
      <c r="C43"/>
      <c r="D43" s="2"/>
    </row>
    <row r="44" spans="1:5" ht="15">
      <c r="A44"/>
      <c r="B44" s="1">
        <v>25</v>
      </c>
      <c r="C44">
        <v>9</v>
      </c>
      <c r="D44" s="2">
        <f aca="true" t="shared" si="0" ref="D44:D49">400*C44/168</f>
        <v>21.428571428571427</v>
      </c>
      <c r="E44" s="2">
        <f>E41+D44</f>
        <v>4821.428571428572</v>
      </c>
    </row>
    <row r="45" spans="1:5" ht="15">
      <c r="A45"/>
      <c r="B45" s="1">
        <v>26</v>
      </c>
      <c r="C45">
        <v>65</v>
      </c>
      <c r="D45" s="2">
        <f t="shared" si="0"/>
        <v>154.76190476190476</v>
      </c>
      <c r="E45" s="2">
        <f>E44+D45</f>
        <v>4976.190476190476</v>
      </c>
    </row>
    <row r="46" spans="1:5" ht="15">
      <c r="A46"/>
      <c r="B46" s="1">
        <v>27</v>
      </c>
      <c r="C46">
        <v>23</v>
      </c>
      <c r="D46" s="2">
        <f t="shared" si="0"/>
        <v>54.76190476190476</v>
      </c>
      <c r="E46" s="2">
        <f>E45+D46</f>
        <v>5030.952380952381</v>
      </c>
    </row>
    <row r="47" spans="1:5" ht="15">
      <c r="A47"/>
      <c r="B47" s="1">
        <v>28</v>
      </c>
      <c r="C47">
        <v>31</v>
      </c>
      <c r="D47" s="2">
        <f t="shared" si="0"/>
        <v>73.80952380952381</v>
      </c>
      <c r="E47" s="2">
        <f>E46+D47</f>
        <v>5104.761904761905</v>
      </c>
    </row>
    <row r="48" spans="1:5" ht="15">
      <c r="A48"/>
      <c r="B48" s="1">
        <v>29</v>
      </c>
      <c r="C48">
        <v>39</v>
      </c>
      <c r="D48" s="2">
        <f t="shared" si="0"/>
        <v>92.85714285714286</v>
      </c>
      <c r="E48" s="2">
        <f>E47+D48</f>
        <v>5197.619047619048</v>
      </c>
    </row>
    <row r="49" spans="1:5" ht="15">
      <c r="A49"/>
      <c r="B49" s="1">
        <v>30</v>
      </c>
      <c r="C49">
        <v>1</v>
      </c>
      <c r="D49" s="2">
        <f t="shared" si="0"/>
        <v>2.380952380952381</v>
      </c>
      <c r="E49" s="2">
        <f>E48+D49</f>
        <v>5200</v>
      </c>
    </row>
    <row r="50" spans="1:4" ht="15">
      <c r="A50"/>
      <c r="B50" s="1"/>
      <c r="C50">
        <f>SUM(C44:C49)</f>
        <v>168</v>
      </c>
      <c r="D50" s="2">
        <f>SUM(D44:D49)</f>
        <v>400</v>
      </c>
    </row>
    <row r="51" spans="1:4" ht="15">
      <c r="A51" s="1" t="s">
        <v>40</v>
      </c>
      <c r="B51" s="1"/>
      <c r="C51"/>
      <c r="D51" s="2"/>
    </row>
    <row r="52" spans="1:5" ht="15">
      <c r="A52"/>
      <c r="B52" s="1">
        <v>30</v>
      </c>
      <c r="C52">
        <v>16</v>
      </c>
      <c r="D52" s="2">
        <f>400*C52/112</f>
        <v>57.142857142857146</v>
      </c>
      <c r="E52" s="2">
        <f>E49+D52</f>
        <v>5257.142857142857</v>
      </c>
    </row>
    <row r="53" spans="1:5" ht="15">
      <c r="A53"/>
      <c r="B53" s="1">
        <v>31</v>
      </c>
      <c r="C53">
        <v>54</v>
      </c>
      <c r="D53" s="2">
        <f>400*C53/112</f>
        <v>192.85714285714286</v>
      </c>
      <c r="E53" s="2">
        <f>E52+D53</f>
        <v>5450</v>
      </c>
    </row>
    <row r="54" spans="1:5" ht="15">
      <c r="A54"/>
      <c r="B54" s="1">
        <v>32</v>
      </c>
      <c r="C54">
        <v>42</v>
      </c>
      <c r="D54" s="2">
        <f>400*C54/112</f>
        <v>150</v>
      </c>
      <c r="E54" s="2">
        <f>E53+D54</f>
        <v>5600</v>
      </c>
    </row>
    <row r="55" spans="1:4" ht="15">
      <c r="A55"/>
      <c r="B55" s="1"/>
      <c r="C55">
        <f>SUM(C52:C54)</f>
        <v>112</v>
      </c>
      <c r="D55" s="2">
        <f>SUM(D52:D54)</f>
        <v>400</v>
      </c>
    </row>
    <row r="56" spans="1:4" ht="15">
      <c r="A56" s="1" t="s">
        <v>41</v>
      </c>
      <c r="B56" s="1"/>
      <c r="C56"/>
      <c r="D56" s="2"/>
    </row>
    <row r="57" spans="1:5" ht="15">
      <c r="A57"/>
      <c r="B57" s="1">
        <v>33</v>
      </c>
      <c r="C57">
        <v>56</v>
      </c>
      <c r="D57" s="2">
        <f>400*C57/132</f>
        <v>169.6969696969697</v>
      </c>
      <c r="E57" s="2">
        <f>E54+D57</f>
        <v>5769.69696969697</v>
      </c>
    </row>
    <row r="58" spans="1:5" ht="15">
      <c r="A58"/>
      <c r="B58" s="1">
        <v>34</v>
      </c>
      <c r="C58">
        <v>29</v>
      </c>
      <c r="D58" s="2">
        <f>400*C58/132</f>
        <v>87.87878787878788</v>
      </c>
      <c r="E58" s="2">
        <f>E57+D58</f>
        <v>5857.575757575758</v>
      </c>
    </row>
    <row r="59" spans="1:5" ht="15">
      <c r="A59"/>
      <c r="B59" s="1">
        <v>35</v>
      </c>
      <c r="C59">
        <v>34</v>
      </c>
      <c r="D59" s="2">
        <f>400*C59/132</f>
        <v>103.03030303030303</v>
      </c>
      <c r="E59" s="2">
        <f>E58+D59</f>
        <v>5960.606060606061</v>
      </c>
    </row>
    <row r="60" spans="1:5" ht="15">
      <c r="A60"/>
      <c r="B60" s="1">
        <v>36</v>
      </c>
      <c r="C60">
        <v>13</v>
      </c>
      <c r="D60" s="2">
        <f>400*C60/132</f>
        <v>39.39393939393939</v>
      </c>
      <c r="E60" s="2">
        <f>E59+D60</f>
        <v>6000</v>
      </c>
    </row>
    <row r="61" spans="1:5" ht="15">
      <c r="A61"/>
      <c r="B61" s="1"/>
      <c r="C61">
        <f>SUM(C57:C60)</f>
        <v>132</v>
      </c>
      <c r="D61" s="2">
        <f>SUM(D57:D60)</f>
        <v>400</v>
      </c>
      <c r="E61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G1" sqref="G1:M1"/>
    </sheetView>
  </sheetViews>
  <sheetFormatPr defaultColWidth="9.140625" defaultRowHeight="15"/>
  <cols>
    <col min="1" max="1" width="13.8515625" style="1" customWidth="1"/>
    <col min="2" max="2" width="13.8515625" style="0" customWidth="1"/>
    <col min="3" max="3" width="13.8515625" style="2" customWidth="1"/>
    <col min="4" max="20" width="13.8515625" style="0" customWidth="1"/>
  </cols>
  <sheetData>
    <row r="1" spans="1:4" ht="15">
      <c r="A1" s="1" t="s">
        <v>42</v>
      </c>
      <c r="B1" s="1"/>
      <c r="C1"/>
      <c r="D1" s="2"/>
    </row>
    <row r="2" spans="1:4" ht="15">
      <c r="A2"/>
      <c r="B2" s="1" t="s">
        <v>5</v>
      </c>
      <c r="C2"/>
      <c r="D2" s="2"/>
    </row>
    <row r="3" spans="1:5" ht="15">
      <c r="A3"/>
      <c r="B3" s="1">
        <v>1</v>
      </c>
      <c r="C3">
        <v>46</v>
      </c>
      <c r="D3" s="2">
        <f>400*C3/105</f>
        <v>175.23809523809524</v>
      </c>
      <c r="E3" s="2">
        <f>2000+D3</f>
        <v>2175.2380952380954</v>
      </c>
    </row>
    <row r="4" spans="1:5" ht="15">
      <c r="A4"/>
      <c r="B4" s="1">
        <v>2</v>
      </c>
      <c r="C4">
        <v>37</v>
      </c>
      <c r="D4" s="2">
        <f>400*C4/105</f>
        <v>140.95238095238096</v>
      </c>
      <c r="E4" s="2">
        <f>E3+D4</f>
        <v>2316.190476190476</v>
      </c>
    </row>
    <row r="5" spans="1:5" ht="15">
      <c r="A5"/>
      <c r="B5" s="1">
        <v>3</v>
      </c>
      <c r="C5">
        <v>22</v>
      </c>
      <c r="D5" s="2">
        <f>400*C5/105</f>
        <v>83.80952380952381</v>
      </c>
      <c r="E5" s="2">
        <f>E4+D5</f>
        <v>2400</v>
      </c>
    </row>
    <row r="6" spans="1:5" ht="15">
      <c r="A6"/>
      <c r="B6" s="1"/>
      <c r="C6">
        <f>SUM(C3:C5)</f>
        <v>105</v>
      </c>
      <c r="D6" s="2">
        <f>SUM(D3:D5)</f>
        <v>400</v>
      </c>
      <c r="E6" s="2"/>
    </row>
    <row r="7" spans="1:5" ht="15">
      <c r="A7"/>
      <c r="B7" s="1"/>
      <c r="C7"/>
      <c r="D7" s="2"/>
      <c r="E7" s="2"/>
    </row>
    <row r="8" spans="1:5" ht="15">
      <c r="A8" s="1" t="s">
        <v>43</v>
      </c>
      <c r="B8" s="1">
        <v>3</v>
      </c>
      <c r="C8">
        <v>27</v>
      </c>
      <c r="D8" s="2">
        <f>400*C8/142</f>
        <v>76.05633802816901</v>
      </c>
      <c r="E8" s="2">
        <f>E5+D8</f>
        <v>2476.056338028169</v>
      </c>
    </row>
    <row r="9" spans="1:5" ht="15">
      <c r="A9"/>
      <c r="B9" s="1">
        <v>4</v>
      </c>
      <c r="C9">
        <v>49</v>
      </c>
      <c r="D9" s="2">
        <f>400*C9/142</f>
        <v>138.0281690140845</v>
      </c>
      <c r="E9" s="2">
        <f>E8+D9</f>
        <v>2614.084507042254</v>
      </c>
    </row>
    <row r="10" spans="1:5" ht="15">
      <c r="A10"/>
      <c r="B10" s="1">
        <v>5</v>
      </c>
      <c r="C10">
        <v>30</v>
      </c>
      <c r="D10" s="2">
        <f>400*C10/142</f>
        <v>84.50704225352112</v>
      </c>
      <c r="E10" s="2">
        <f>E9+D10</f>
        <v>2698.5915492957747</v>
      </c>
    </row>
    <row r="11" spans="1:5" ht="15">
      <c r="A11"/>
      <c r="B11" s="1">
        <v>6</v>
      </c>
      <c r="C11">
        <v>25</v>
      </c>
      <c r="D11" s="2">
        <f>400*C11/142</f>
        <v>70.4225352112676</v>
      </c>
      <c r="E11" s="2">
        <f>E10+D11</f>
        <v>2769.0140845070423</v>
      </c>
    </row>
    <row r="12" spans="1:5" ht="15">
      <c r="A12"/>
      <c r="B12" s="1">
        <v>7</v>
      </c>
      <c r="C12">
        <v>11</v>
      </c>
      <c r="D12" s="2">
        <f>400*C12/142</f>
        <v>30.985915492957748</v>
      </c>
      <c r="E12" s="2">
        <f>E11+D12</f>
        <v>2800</v>
      </c>
    </row>
    <row r="13" spans="1:4" ht="15">
      <c r="A13"/>
      <c r="B13" s="1"/>
      <c r="C13">
        <f>SUM(C8:C12)</f>
        <v>142</v>
      </c>
      <c r="D13" s="2">
        <f>SUM(D8:D12)</f>
        <v>399.99999999999994</v>
      </c>
    </row>
    <row r="14" spans="1:4" ht="15">
      <c r="A14" s="1" t="s">
        <v>44</v>
      </c>
      <c r="B14" s="1"/>
      <c r="C14"/>
      <c r="D14" s="2"/>
    </row>
    <row r="15" spans="2:5" ht="15">
      <c r="B15" s="1">
        <v>7</v>
      </c>
      <c r="C15">
        <v>15</v>
      </c>
      <c r="D15" s="2">
        <f>400*C15/111</f>
        <v>54.054054054054056</v>
      </c>
      <c r="E15" s="2">
        <f>E12+D15</f>
        <v>2854.054054054054</v>
      </c>
    </row>
    <row r="16" spans="1:5" ht="15">
      <c r="A16"/>
      <c r="B16" s="1">
        <v>8</v>
      </c>
      <c r="C16">
        <v>20</v>
      </c>
      <c r="D16" s="2">
        <f>400*C16/111</f>
        <v>72.07207207207207</v>
      </c>
      <c r="E16" s="2">
        <f>E15+D16</f>
        <v>2926.126126126126</v>
      </c>
    </row>
    <row r="17" spans="1:5" ht="15">
      <c r="A17"/>
      <c r="B17" s="1">
        <v>9</v>
      </c>
      <c r="C17">
        <v>29</v>
      </c>
      <c r="D17" s="2">
        <f>400*C17/111</f>
        <v>104.50450450450451</v>
      </c>
      <c r="E17" s="2">
        <f>E16+D17</f>
        <v>3030.6306306306305</v>
      </c>
    </row>
    <row r="18" spans="1:5" ht="15">
      <c r="A18"/>
      <c r="B18" s="1">
        <v>10</v>
      </c>
      <c r="C18">
        <v>22</v>
      </c>
      <c r="D18" s="2">
        <f>400*C18/111</f>
        <v>79.27927927927928</v>
      </c>
      <c r="E18" s="2">
        <f>E17+D18</f>
        <v>3109.90990990991</v>
      </c>
    </row>
    <row r="19" spans="1:5" ht="15">
      <c r="A19"/>
      <c r="B19" s="1">
        <v>11</v>
      </c>
      <c r="C19">
        <v>25</v>
      </c>
      <c r="D19" s="2">
        <f>400*C19/111</f>
        <v>90.09009009009009</v>
      </c>
      <c r="E19" s="2">
        <f>E18+D19</f>
        <v>3200</v>
      </c>
    </row>
    <row r="20" spans="1:4" ht="15">
      <c r="A20"/>
      <c r="B20" s="1"/>
      <c r="C20">
        <f>SUM(C15:C19)</f>
        <v>111</v>
      </c>
      <c r="D20" s="2">
        <f>SUM(D15:D19)</f>
        <v>400.00000000000006</v>
      </c>
    </row>
    <row r="21" spans="1:4" ht="15">
      <c r="A21" s="1" t="s">
        <v>45</v>
      </c>
      <c r="B21" s="1"/>
      <c r="C21"/>
      <c r="D21" s="2"/>
    </row>
    <row r="22" spans="1:5" ht="15">
      <c r="A22"/>
      <c r="B22" s="1">
        <v>11</v>
      </c>
      <c r="C22">
        <v>7</v>
      </c>
      <c r="D22" s="2">
        <f aca="true" t="shared" si="0" ref="D22:D27">400*C22/126</f>
        <v>22.22222222222222</v>
      </c>
      <c r="E22" s="2">
        <f>E19+D22</f>
        <v>3222.222222222222</v>
      </c>
    </row>
    <row r="23" spans="1:5" ht="15">
      <c r="A23"/>
      <c r="B23" s="1">
        <v>12</v>
      </c>
      <c r="C23">
        <v>31</v>
      </c>
      <c r="D23" s="2">
        <f t="shared" si="0"/>
        <v>98.41269841269842</v>
      </c>
      <c r="E23" s="2">
        <f>E22+D23</f>
        <v>3320.6349206349205</v>
      </c>
    </row>
    <row r="24" spans="1:5" ht="15">
      <c r="A24"/>
      <c r="B24" s="1">
        <v>13</v>
      </c>
      <c r="C24">
        <v>19</v>
      </c>
      <c r="D24" s="2">
        <f t="shared" si="0"/>
        <v>60.317460317460316</v>
      </c>
      <c r="E24" s="2">
        <f>E23+D24</f>
        <v>3380.9523809523807</v>
      </c>
    </row>
    <row r="25" spans="1:5" ht="15">
      <c r="A25"/>
      <c r="B25" s="1">
        <v>14</v>
      </c>
      <c r="C25">
        <v>29</v>
      </c>
      <c r="D25" s="2">
        <f t="shared" si="0"/>
        <v>92.06349206349206</v>
      </c>
      <c r="E25" s="2">
        <f>E24+D25</f>
        <v>3473.015873015873</v>
      </c>
    </row>
    <row r="26" spans="1:5" ht="15">
      <c r="A26"/>
      <c r="B26" s="1">
        <v>15</v>
      </c>
      <c r="C26">
        <v>23</v>
      </c>
      <c r="D26" s="2">
        <f t="shared" si="0"/>
        <v>73.01587301587301</v>
      </c>
      <c r="E26" s="2">
        <f>E25+D26</f>
        <v>3546.0317460317456</v>
      </c>
    </row>
    <row r="27" spans="1:5" ht="15">
      <c r="A27"/>
      <c r="B27" s="1">
        <v>16</v>
      </c>
      <c r="C27">
        <v>17</v>
      </c>
      <c r="D27" s="2">
        <f t="shared" si="0"/>
        <v>53.96825396825397</v>
      </c>
      <c r="E27" s="2">
        <f>E26+D27</f>
        <v>3599.9999999999995</v>
      </c>
    </row>
    <row r="28" spans="1:5" ht="15">
      <c r="A28"/>
      <c r="B28" s="1"/>
      <c r="C28">
        <f>SUM(C22:C27)</f>
        <v>126</v>
      </c>
      <c r="D28" s="2">
        <f>SUM(D22:D27)</f>
        <v>400</v>
      </c>
      <c r="E28" s="2"/>
    </row>
    <row r="29" spans="1:4" ht="15">
      <c r="A29" s="1" t="s">
        <v>46</v>
      </c>
      <c r="B29" s="1"/>
      <c r="C29"/>
      <c r="D29" s="2"/>
    </row>
    <row r="30" spans="1:5" ht="15">
      <c r="A30"/>
      <c r="B30" s="1">
        <v>16</v>
      </c>
      <c r="C30">
        <v>5</v>
      </c>
      <c r="D30" s="2">
        <f aca="true" t="shared" si="1" ref="D30:D35">400*C30/97</f>
        <v>20.61855670103093</v>
      </c>
      <c r="E30" s="2">
        <f>E27+D30</f>
        <v>3620.6185567010307</v>
      </c>
    </row>
    <row r="31" spans="1:5" ht="15">
      <c r="A31"/>
      <c r="B31" s="1">
        <v>17</v>
      </c>
      <c r="C31">
        <v>20</v>
      </c>
      <c r="D31" s="2">
        <f t="shared" si="1"/>
        <v>82.47422680412372</v>
      </c>
      <c r="E31" s="2">
        <f>E30+D31</f>
        <v>3703.0927835051543</v>
      </c>
    </row>
    <row r="32" spans="1:5" ht="15">
      <c r="A32"/>
      <c r="B32" s="1">
        <v>18</v>
      </c>
      <c r="C32">
        <v>22</v>
      </c>
      <c r="D32" s="2">
        <f t="shared" si="1"/>
        <v>90.72164948453609</v>
      </c>
      <c r="E32" s="2">
        <f>E31+D32</f>
        <v>3793.8144329896904</v>
      </c>
    </row>
    <row r="33" spans="1:5" ht="15">
      <c r="A33"/>
      <c r="B33" s="1">
        <v>19</v>
      </c>
      <c r="C33">
        <v>21</v>
      </c>
      <c r="D33" s="2">
        <f t="shared" si="1"/>
        <v>86.5979381443299</v>
      </c>
      <c r="E33" s="2">
        <f>E32+D33</f>
        <v>3880.4123711340203</v>
      </c>
    </row>
    <row r="34" spans="1:5" ht="15">
      <c r="A34"/>
      <c r="B34" s="1">
        <v>20</v>
      </c>
      <c r="C34">
        <v>20</v>
      </c>
      <c r="D34" s="2">
        <f t="shared" si="1"/>
        <v>82.47422680412372</v>
      </c>
      <c r="E34" s="2">
        <f>E33+D34</f>
        <v>3962.886597938144</v>
      </c>
    </row>
    <row r="35" spans="1:5" ht="15">
      <c r="A35"/>
      <c r="B35" s="1">
        <v>21</v>
      </c>
      <c r="C35">
        <v>9</v>
      </c>
      <c r="D35" s="2">
        <f t="shared" si="1"/>
        <v>37.11340206185567</v>
      </c>
      <c r="E35" s="2">
        <f>E34+D35</f>
        <v>3999.9999999999995</v>
      </c>
    </row>
    <row r="36" spans="1:5" ht="15">
      <c r="A36"/>
      <c r="B36" s="1"/>
      <c r="C36">
        <f>SUM(C30:C35)</f>
        <v>97</v>
      </c>
      <c r="D36" s="2">
        <f>SUM(D30:D35)</f>
        <v>400</v>
      </c>
      <c r="E36" s="2"/>
    </row>
    <row r="37" spans="1:5" ht="15">
      <c r="A37" s="1" t="s">
        <v>47</v>
      </c>
      <c r="B37" s="1"/>
      <c r="C37"/>
      <c r="D37" s="2"/>
      <c r="E37" s="2"/>
    </row>
    <row r="38" spans="1:5" ht="15">
      <c r="A38"/>
      <c r="B38" s="1">
        <v>21</v>
      </c>
      <c r="C38">
        <v>14</v>
      </c>
      <c r="D38" s="2">
        <f>400*C38/110</f>
        <v>50.90909090909091</v>
      </c>
      <c r="E38" s="2">
        <f>E35+D38</f>
        <v>4050.9090909090905</v>
      </c>
    </row>
    <row r="39" spans="1:5" ht="15">
      <c r="A39"/>
      <c r="B39" s="1">
        <v>22</v>
      </c>
      <c r="C39">
        <v>29</v>
      </c>
      <c r="D39" s="2">
        <f>400*C39/110</f>
        <v>105.45454545454545</v>
      </c>
      <c r="E39" s="2">
        <f>E38+D39</f>
        <v>4156.363636363636</v>
      </c>
    </row>
    <row r="40" spans="1:5" ht="15">
      <c r="A40"/>
      <c r="B40" s="1">
        <v>23</v>
      </c>
      <c r="C40">
        <v>26</v>
      </c>
      <c r="D40" s="2">
        <f>400*C40/110</f>
        <v>94.54545454545455</v>
      </c>
      <c r="E40" s="2">
        <f>E39+D40</f>
        <v>4250.909090909091</v>
      </c>
    </row>
    <row r="41" spans="1:5" ht="15">
      <c r="A41"/>
      <c r="B41" s="1">
        <v>24</v>
      </c>
      <c r="C41">
        <v>22</v>
      </c>
      <c r="D41" s="2">
        <f>400*C41/110</f>
        <v>80</v>
      </c>
      <c r="E41" s="2">
        <f>E40+D41</f>
        <v>4330.909090909091</v>
      </c>
    </row>
    <row r="42" spans="1:5" ht="15">
      <c r="A42"/>
      <c r="B42" s="1">
        <v>25</v>
      </c>
      <c r="C42">
        <v>19</v>
      </c>
      <c r="D42" s="2">
        <f>400*C42/110</f>
        <v>69.0909090909091</v>
      </c>
      <c r="E42" s="2">
        <f>E41+D42</f>
        <v>4400</v>
      </c>
    </row>
    <row r="43" spans="1:5" ht="15">
      <c r="A43"/>
      <c r="B43" s="1"/>
      <c r="C43">
        <f>SUM(C38:C42)</f>
        <v>110</v>
      </c>
      <c r="D43" s="2">
        <f>SUM(D38:D42)</f>
        <v>400</v>
      </c>
      <c r="E43" s="2"/>
    </row>
    <row r="44" spans="1:4" ht="15">
      <c r="A44" s="1" t="s">
        <v>48</v>
      </c>
      <c r="B44" s="1"/>
      <c r="C44"/>
      <c r="D44" s="2"/>
    </row>
    <row r="45" spans="1:5" ht="15">
      <c r="A45"/>
      <c r="B45" s="1">
        <v>26</v>
      </c>
      <c r="C45">
        <v>19</v>
      </c>
      <c r="D45" s="2">
        <f>400*C45/122</f>
        <v>62.295081967213115</v>
      </c>
      <c r="E45" s="2">
        <f>E42+D45</f>
        <v>4462.295081967213</v>
      </c>
    </row>
    <row r="46" spans="1:5" ht="15">
      <c r="A46"/>
      <c r="B46" s="1">
        <v>27</v>
      </c>
      <c r="C46">
        <v>26</v>
      </c>
      <c r="D46" s="2">
        <f>400*C46/122</f>
        <v>85.24590163934427</v>
      </c>
      <c r="E46" s="2">
        <f>E45+D46</f>
        <v>4547.540983606557</v>
      </c>
    </row>
    <row r="47" spans="1:5" ht="15">
      <c r="A47"/>
      <c r="B47" s="1">
        <v>28</v>
      </c>
      <c r="C47">
        <v>69</v>
      </c>
      <c r="D47" s="2">
        <f>400*C47/122</f>
        <v>226.2295081967213</v>
      </c>
      <c r="E47" s="2">
        <f>E46+D47</f>
        <v>4773.770491803279</v>
      </c>
    </row>
    <row r="48" spans="1:5" ht="15">
      <c r="A48"/>
      <c r="B48" s="1">
        <v>29</v>
      </c>
      <c r="C48">
        <v>8</v>
      </c>
      <c r="D48" s="2">
        <f>400*C48/122</f>
        <v>26.229508196721312</v>
      </c>
      <c r="E48" s="2">
        <f>E47+D48</f>
        <v>4800</v>
      </c>
    </row>
    <row r="49" spans="1:4" ht="15">
      <c r="A49"/>
      <c r="B49" s="1"/>
      <c r="C49">
        <f>SUM(C45:C48)</f>
        <v>122</v>
      </c>
      <c r="D49" s="2">
        <f>SUM(D45:D48)</f>
        <v>400</v>
      </c>
    </row>
    <row r="50" spans="1:4" ht="30">
      <c r="A50" s="1" t="s">
        <v>49</v>
      </c>
      <c r="B50" s="1"/>
      <c r="C50"/>
      <c r="D50" s="2"/>
    </row>
    <row r="51" spans="1:5" ht="15">
      <c r="A51"/>
      <c r="B51" s="1">
        <v>29</v>
      </c>
      <c r="C51">
        <v>20</v>
      </c>
      <c r="D51" s="2">
        <f>400*C51/70</f>
        <v>114.28571428571429</v>
      </c>
      <c r="E51" s="2">
        <f>E48+D51</f>
        <v>4914.285714285715</v>
      </c>
    </row>
    <row r="52" spans="1:5" ht="15">
      <c r="A52"/>
      <c r="B52" s="1">
        <v>30</v>
      </c>
      <c r="C52">
        <v>20</v>
      </c>
      <c r="D52" s="2">
        <f>400*C52/70</f>
        <v>114.28571428571429</v>
      </c>
      <c r="E52" s="2">
        <f>E51+D52</f>
        <v>5028.571428571429</v>
      </c>
    </row>
    <row r="53" spans="1:5" ht="15">
      <c r="A53"/>
      <c r="B53" s="1">
        <v>31</v>
      </c>
      <c r="C53">
        <v>30</v>
      </c>
      <c r="D53" s="2">
        <f>400*C53/70</f>
        <v>171.42857142857142</v>
      </c>
      <c r="E53" s="2">
        <f>E52+D53</f>
        <v>5200.000000000001</v>
      </c>
    </row>
    <row r="54" spans="1:4" ht="15">
      <c r="A54"/>
      <c r="B54" s="1"/>
      <c r="C54">
        <f>SUM(C51:C53)</f>
        <v>70</v>
      </c>
      <c r="D54" s="2">
        <f>SUM(D51:D53)</f>
        <v>400</v>
      </c>
    </row>
    <row r="55" spans="1:4" ht="15">
      <c r="A55" s="1" t="s">
        <v>50</v>
      </c>
      <c r="B55" s="1"/>
      <c r="C55"/>
      <c r="D55" s="2"/>
    </row>
    <row r="56" spans="1:5" ht="15">
      <c r="A56"/>
      <c r="B56" s="1">
        <v>32</v>
      </c>
      <c r="C56">
        <v>52</v>
      </c>
      <c r="D56" s="2">
        <v>400</v>
      </c>
      <c r="E56" s="2">
        <v>5600</v>
      </c>
    </row>
    <row r="57" spans="1:5" ht="15">
      <c r="A57"/>
      <c r="B57" s="1"/>
      <c r="C57"/>
      <c r="D57" s="2"/>
      <c r="E57" s="2"/>
    </row>
    <row r="58" spans="1:4" ht="30">
      <c r="A58" s="1" t="s">
        <v>51</v>
      </c>
      <c r="B58" s="1"/>
      <c r="C58"/>
      <c r="D58" s="2"/>
    </row>
    <row r="59" spans="1:5" ht="15">
      <c r="A59"/>
      <c r="B59" s="1">
        <v>33</v>
      </c>
      <c r="C59">
        <v>29</v>
      </c>
      <c r="D59" s="2">
        <f>400*C59/41</f>
        <v>282.9268292682927</v>
      </c>
      <c r="E59" s="2">
        <f>E56+D59</f>
        <v>5882.926829268293</v>
      </c>
    </row>
    <row r="60" spans="1:5" ht="15">
      <c r="A60"/>
      <c r="B60" s="1">
        <v>34</v>
      </c>
      <c r="C60">
        <v>12</v>
      </c>
      <c r="D60" s="2">
        <f>400*C60/41</f>
        <v>117.07317073170732</v>
      </c>
      <c r="E60" s="2">
        <f>E59+D60</f>
        <v>6000</v>
      </c>
    </row>
    <row r="61" spans="1:5" ht="15">
      <c r="A61"/>
      <c r="B61" s="1"/>
      <c r="C61">
        <f>SUM(C59:C60)</f>
        <v>41</v>
      </c>
      <c r="D61" s="2">
        <f>SUM(D59:D60)</f>
        <v>400</v>
      </c>
      <c r="E61" s="2"/>
    </row>
    <row r="63" ht="15">
      <c r="D63" s="2"/>
    </row>
    <row r="64" ht="15">
      <c r="D64" s="2"/>
    </row>
    <row r="65" ht="15">
      <c r="D65" s="2"/>
    </row>
    <row r="66" ht="15">
      <c r="D66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2012-06-08T09:55:20Z</dcterms:modified>
  <cp:category/>
  <cp:version/>
  <cp:contentType/>
  <cp:contentStatus/>
</cp:coreProperties>
</file>